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9\"/>
    </mc:Choice>
  </mc:AlternateContent>
  <xr:revisionPtr revIDLastSave="0" documentId="13_ncr:1_{12FA05C7-0B62-483F-9906-0C7777A10FDD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0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66" i="2" l="1"/>
  <c r="BE66" i="2"/>
  <c r="BE65" i="2"/>
  <c r="BR95" i="2"/>
  <c r="BR86" i="2"/>
  <c r="BR85" i="2"/>
  <c r="BR84" i="2"/>
  <c r="BR77" i="2"/>
  <c r="BR68" i="2"/>
  <c r="BR76" i="2"/>
  <c r="BR69" i="2"/>
  <c r="BR67" i="2"/>
  <c r="BR65" i="2"/>
  <c r="BR64" i="2"/>
  <c r="BR63" i="2"/>
  <c r="BR55" i="2"/>
  <c r="BR53" i="2"/>
  <c r="BR52" i="2"/>
  <c r="BR45" i="2"/>
  <c r="BR44" i="2" l="1"/>
  <c r="BR43" i="2"/>
  <c r="BR42" i="2"/>
  <c r="BR41" i="2"/>
  <c r="BR38" i="2"/>
  <c r="BR37" i="2"/>
  <c r="BR31" i="2"/>
  <c r="BR30" i="2"/>
  <c r="BR29" i="2"/>
  <c r="BR27" i="2"/>
  <c r="BR26" i="2"/>
  <c r="BR24" i="2"/>
  <c r="BR18" i="2"/>
  <c r="BR17" i="2"/>
  <c r="BR16" i="2"/>
  <c r="BR14" i="2"/>
  <c r="BR12" i="2"/>
  <c r="BR13" i="2" s="1"/>
  <c r="BR11" i="2"/>
  <c r="BR9" i="2"/>
  <c r="BR97" i="2"/>
  <c r="BR96" i="2"/>
  <c r="BR94" i="2"/>
  <c r="BR93" i="2"/>
  <c r="BR92" i="2"/>
  <c r="BR57" i="2"/>
  <c r="BR56" i="2"/>
  <c r="BR54" i="2"/>
  <c r="BR40" i="2"/>
  <c r="BR28" i="2"/>
  <c r="BR25" i="2"/>
  <c r="BR15" i="2"/>
  <c r="BR10" i="2"/>
  <c r="BE9" i="2"/>
  <c r="BE67" i="2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<sst xmlns="http://schemas.openxmlformats.org/spreadsheetml/2006/main" count="1286" uniqueCount="209">
  <si>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</si>
  <si>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</si>
  <si>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</si>
  <si>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</si>
  <si>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</si>
  <si>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</si>
  <si>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</si>
  <si>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</si>
  <si>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</si>
  <si>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</si>
  <si>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</si>
  <si>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</si>
  <si>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</si>
  <si>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</si>
  <si>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</si>
  <si>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</si>
  <si>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</si>
  <si>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</si>
  <si>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</si>
  <si>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</si>
  <si>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</si>
  <si>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</si>
  <si>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</si>
  <si>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</si>
  <si>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</si>
  <si>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</si>
  <si>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</si>
  <si>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</si>
  <si>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</si>
  <si>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</si>
  <si>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</si>
  <si>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</si>
  <si>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</si>
  <si>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</si>
  <si>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</si>
  <si>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</si>
  <si>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</si>
  <si>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</si>
  <si>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</si>
  <si>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</si>
  <si>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</si>
  <si>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</si>
  <si>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</si>
  <si>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</si>
  <si>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</si>
  <si>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</si>
  <si>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</si>
  <si>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</si>
  <si>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</si>
  <si>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</si>
  <si>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</si>
  <si>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</si>
  <si>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</si>
  <si>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</si>
  <si>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</si>
  <si>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</si>
  <si>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</si>
  <si>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</si>
  <si>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</si>
  <si>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</si>
  <si>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</si>
  <si>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</si>
  <si>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</si>
  <si>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</si>
  <si>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</si>
  <si>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</si>
  <si>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</si>
  <si>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</si>
  <si>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</si>
  <si>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</si>
  <si>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</si>
  <si>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</si>
  <si>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</si>
  <si>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</si>
  <si>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</si>
  <si>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</si>
  <si>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</si>
  <si>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</si>
  <si>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</si>
  <si>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</si>
  <si>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</si>
  <si>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</si>
  <si>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</si>
  <si>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</si>
  <si>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</si>
  <si>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</si>
  <si>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</si>
  <si>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</si>
  <si>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</si>
  <si>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</si>
  <si>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</si>
  <si>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</si>
  <si>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</si>
  <si>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</si>
  <si>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</si>
  <si>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</si>
  <si>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</si>
  <si>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</si>
  <si>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</si>
  <si>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</si>
  <si>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</si>
  <si>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</si>
  <si>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</si>
  <si>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</si>
  <si>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</si>
  <si>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</si>
  <si>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</si>
  <si>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</si>
  <si>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</si>
  <si>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</si>
  <si>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</si>
  <si>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</si>
  <si>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</si>
  <si>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</si>
  <si>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</si>
  <si>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</si>
  <si>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</si>
  <si>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</si>
  <si>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</si>
  <si>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</si>
  <si>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</si>
  <si>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</si>
  <si>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</si>
  <si>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</si>
  <si>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</si>
  <si>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</si>
  <si>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</si>
  <si>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</si>
  <si>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</si>
  <si>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</si>
  <si>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</si>
  <si>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</si>
  <si>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</si>
  <si>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</si>
  <si>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</si>
  <si>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</si>
  <si>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</si>
  <si>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</si>
  <si>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</si>
  <si>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</si>
  <si>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</si>
  <si>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</si>
  <si>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</si>
  <si>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</si>
  <si>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</si>
  <si>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</si>
  <si>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</si>
  <si>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</si>
  <si>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</si>
  <si>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</si>
  <si>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</si>
  <si>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</si>
  <si>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</si>
  <si>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</si>
  <si>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</si>
  <si>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</si>
  <si>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</si>
  <si>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</si>
  <si>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</si>
  <si>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</si>
  <si>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</si>
  <si>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</si>
  <si>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</si>
  <si>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</si>
  <si>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</si>
  <si>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</si>
  <si>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</si>
  <si>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</si>
  <si>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</si>
  <si>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</si>
  <si>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</si>
  <si>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</si>
  <si>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</si>
  <si>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</si>
  <si>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</si>
  <si>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</si>
  <si>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</si>
  <si>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</si>
  <si>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</si>
  <si>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</si>
  <si>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</si>
  <si>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</si>
  <si>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</si>
  <si>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</si>
  <si>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</si>
  <si>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</si>
  <si>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</si>
  <si>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</si>
  <si>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</si>
  <si>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</si>
  <si>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</si>
  <si>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</si>
  <si>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</si>
  <si>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</si>
  <si>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</si>
  <si>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</si>
  <si>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</si>
  <si>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</si>
  <si>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年6月期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</si>
  <si>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</si>
  <si>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年7月期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</si>
  <si>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</si>
  <si>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年8月期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</si>
  <si>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</si>
  <si>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t>KPI (Key Performance Indicators) Progress Report for September, 2024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</si>
  <si>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年9月度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</si>
  <si>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FY23/ 
2024</t>
    </r>
    <r>
      <rPr>
        <sz val="8"/>
        <rFont val="游ゴシック"/>
        <family val="1"/>
        <charset val="128"/>
      </rPr>
      <t>年9月期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</si>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</sst>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9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2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R100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9" width="12.375" style="1" customWidth="1"/>
    <col min="70" max="70" width="12.75" style="1" customWidth="1" collapsed="1"/>
    <col min="71" max="16384" width="9" style="1"/>
  </cols>
  <sheetData>
    <row r="2" spans="2:70" ht="15">
      <c r="B2" s="35" t="s">
        <v>204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  <c r="BR2" s="19"/>
    </row>
    <row r="3" spans="2:70" ht="15">
      <c r="B3" s="35" t="s">
        <v>205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  <c r="BR3" s="19"/>
    </row>
    <row r="4" spans="2:70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  <c r="BR4" s="19"/>
    </row>
    <row r="5" spans="2:70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  <c r="BR5" s="19"/>
    </row>
    <row r="6" spans="2:70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  <c r="BR6" s="19"/>
    </row>
    <row r="7" spans="2:70" ht="23.25" customHeight="1">
      <c r="B7" s="185"/>
      <c r="C7" s="185"/>
      <c r="D7" s="185"/>
      <c r="E7" s="185"/>
      <c r="F7" s="143" t="s">
        <v>31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5"/>
      <c r="R7" s="3" t="s">
        <v>32</v>
      </c>
      <c r="S7" s="143" t="s">
        <v>33</v>
      </c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5"/>
      <c r="AE7" s="3" t="s">
        <v>34</v>
      </c>
      <c r="AF7" s="146" t="s">
        <v>35</v>
      </c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62" t="s">
        <v>113</v>
      </c>
      <c r="AS7" s="147" t="s">
        <v>114</v>
      </c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9"/>
      <c r="BE7" s="62" t="s">
        <v>135</v>
      </c>
      <c r="BF7" s="4" t="s">
        <v>143</v>
      </c>
      <c r="BG7" s="4" t="s">
        <v>145</v>
      </c>
      <c r="BH7" s="67" t="s">
        <v>151</v>
      </c>
      <c r="BI7" s="67" t="s">
        <v>155</v>
      </c>
      <c r="BJ7" s="67" t="s">
        <v>182</v>
      </c>
      <c r="BK7" s="67" t="s">
        <v>189</v>
      </c>
      <c r="BL7" s="67" t="s">
        <v>192</v>
      </c>
      <c r="BM7" s="67" t="s">
        <v>195</v>
      </c>
      <c r="BN7" s="67" t="s">
        <v>198</v>
      </c>
      <c r="BO7" s="67" t="s">
        <v>200</v>
      </c>
      <c r="BP7" s="67" t="s">
        <v>202</v>
      </c>
      <c r="BQ7" s="67" t="s">
        <v>206</v>
      </c>
      <c r="BR7" s="62" t="s">
        <v>208</v>
      </c>
    </row>
    <row r="8" spans="2:70" ht="19.5" customHeight="1">
      <c r="B8" s="192"/>
      <c r="C8" s="192"/>
      <c r="D8" s="192"/>
      <c r="E8" s="192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7" t="s">
        <v>126</v>
      </c>
      <c r="BB8" s="67" t="s">
        <v>129</v>
      </c>
      <c r="BC8" s="67" t="s">
        <v>131</v>
      </c>
      <c r="BD8" s="67" t="s">
        <v>133</v>
      </c>
      <c r="BE8" s="5" t="s">
        <v>48</v>
      </c>
      <c r="BF8" s="4" t="s">
        <v>36</v>
      </c>
      <c r="BG8" s="4" t="s">
        <v>146</v>
      </c>
      <c r="BH8" s="67" t="s">
        <v>152</v>
      </c>
      <c r="BI8" s="67" t="s">
        <v>156</v>
      </c>
      <c r="BJ8" s="67" t="s">
        <v>183</v>
      </c>
      <c r="BK8" s="67" t="s">
        <v>188</v>
      </c>
      <c r="BL8" s="67" t="s">
        <v>193</v>
      </c>
      <c r="BM8" s="67" t="s">
        <v>196</v>
      </c>
      <c r="BN8" s="67" t="s">
        <v>126</v>
      </c>
      <c r="BO8" s="67" t="s">
        <v>129</v>
      </c>
      <c r="BP8" s="67" t="s">
        <v>131</v>
      </c>
      <c r="BQ8" s="67" t="s">
        <v>133</v>
      </c>
      <c r="BR8" s="5" t="s">
        <v>48</v>
      </c>
    </row>
    <row r="9" spans="2:70" ht="15" customHeight="1">
      <c r="B9" s="193" t="s">
        <v>7</v>
      </c>
      <c r="C9" s="193"/>
      <c r="D9" s="194" t="s">
        <v>66</v>
      </c>
      <c r="E9" s="194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126">
        <v>2507</v>
      </c>
      <c r="BM9" s="68">
        <v>1484</v>
      </c>
      <c r="BN9" s="68">
        <v>1654</v>
      </c>
      <c r="BO9" s="68">
        <v>2051</v>
      </c>
      <c r="BP9" s="68">
        <v>1568</v>
      </c>
      <c r="BQ9" s="68">
        <v>1925</v>
      </c>
      <c r="BR9" s="7">
        <f>SUM(BF9:BQ9)</f>
        <v>20596</v>
      </c>
    </row>
    <row r="10" spans="2:70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10">
        <f>SUM(AT10:BE10)</f>
        <v>5270</v>
      </c>
    </row>
    <row r="11" spans="2:70" ht="15" customHeight="1">
      <c r="B11" s="188" t="s">
        <v>115</v>
      </c>
      <c r="C11" s="189"/>
      <c r="D11" s="177" t="s">
        <v>117</v>
      </c>
      <c r="E11" s="17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  <c r="BM11" s="70">
        <v>1.1160000000000001</v>
      </c>
      <c r="BN11" s="70">
        <v>0.97399999999999998</v>
      </c>
      <c r="BO11" s="70">
        <v>1.145</v>
      </c>
      <c r="BP11" s="70">
        <v>1.0900000000000001</v>
      </c>
      <c r="BQ11" s="70">
        <v>1.0640000000000001</v>
      </c>
      <c r="BR11" s="12">
        <f>BR9/BE9</f>
        <v>1.0921624774631455</v>
      </c>
    </row>
    <row r="12" spans="2:70" ht="15" customHeight="1">
      <c r="B12" s="53"/>
      <c r="C12" s="123" t="s">
        <v>187</v>
      </c>
      <c r="D12" s="122"/>
      <c r="E12" s="125" t="s">
        <v>186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6">
        <v>985</v>
      </c>
      <c r="BB12" s="126">
        <v>1118</v>
      </c>
      <c r="BC12" s="126">
        <v>797</v>
      </c>
      <c r="BD12" s="126">
        <v>1104</v>
      </c>
      <c r="BE12" s="128">
        <v>12011</v>
      </c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126">
        <v>1870</v>
      </c>
      <c r="BM12" s="68">
        <v>897</v>
      </c>
      <c r="BN12" s="68">
        <v>1069</v>
      </c>
      <c r="BO12" s="68">
        <v>1276</v>
      </c>
      <c r="BP12" s="68">
        <v>962</v>
      </c>
      <c r="BQ12" s="68">
        <v>1206</v>
      </c>
      <c r="BR12" s="7">
        <f>SUM(BF12:BQ12)</f>
        <v>13526</v>
      </c>
    </row>
    <row r="13" spans="2:70" ht="15" customHeight="1">
      <c r="B13" s="53"/>
      <c r="C13" s="53" t="s">
        <v>92</v>
      </c>
      <c r="D13" s="122"/>
      <c r="E13" s="124" t="s">
        <v>185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70">
        <v>1.0880000000000001</v>
      </c>
      <c r="BB13" s="70">
        <v>1.196</v>
      </c>
      <c r="BC13" s="70">
        <v>1.0509999999999999</v>
      </c>
      <c r="BD13" s="70">
        <v>1.1160000000000001</v>
      </c>
      <c r="BE13" s="104">
        <v>1.135</v>
      </c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1.133</v>
      </c>
      <c r="BM13" s="70">
        <v>1.081</v>
      </c>
      <c r="BN13" s="70">
        <v>1.085</v>
      </c>
      <c r="BO13" s="70">
        <v>1.141</v>
      </c>
      <c r="BP13" s="70">
        <v>1.2070000000000001</v>
      </c>
      <c r="BQ13" s="70">
        <v>1.0920000000000001</v>
      </c>
      <c r="BR13" s="12">
        <f>BR12/BE12</f>
        <v>1.1261343768212473</v>
      </c>
    </row>
    <row r="14" spans="2:70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232</v>
      </c>
      <c r="BM14" s="71">
        <v>244</v>
      </c>
      <c r="BN14" s="71">
        <v>265</v>
      </c>
      <c r="BO14" s="71">
        <v>468</v>
      </c>
      <c r="BP14" s="71">
        <v>355</v>
      </c>
      <c r="BQ14" s="71">
        <v>395</v>
      </c>
      <c r="BR14" s="15">
        <f>SUM(BF14:BQ14)</f>
        <v>4358</v>
      </c>
    </row>
    <row r="15" spans="2:70" ht="15" hidden="1" customHeight="1">
      <c r="B15" s="51"/>
      <c r="C15" s="53" t="s">
        <v>92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  <c r="BM15" s="69"/>
      <c r="BN15" s="69"/>
      <c r="BO15" s="69"/>
      <c r="BP15" s="69"/>
      <c r="BQ15" s="69"/>
      <c r="BR15" s="10">
        <f>SUM(AT15:BE15)</f>
        <v>374</v>
      </c>
    </row>
    <row r="16" spans="2:70" ht="15" customHeight="1">
      <c r="B16" s="51"/>
      <c r="C16" s="54" t="s">
        <v>93</v>
      </c>
      <c r="D16" s="40"/>
      <c r="E16" s="63" t="s">
        <v>116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  <c r="BM16" s="70">
        <v>0.16400000000000001</v>
      </c>
      <c r="BN16" s="70">
        <v>0.16</v>
      </c>
      <c r="BO16" s="70">
        <v>0.22800000000000001</v>
      </c>
      <c r="BP16" s="70">
        <v>0.22600000000000001</v>
      </c>
      <c r="BQ16" s="70">
        <v>0.20499999999999999</v>
      </c>
      <c r="BR16" s="12">
        <f>BR14/BR9</f>
        <v>0.21159448436589628</v>
      </c>
    </row>
    <row r="17" spans="2:70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  <c r="BM17" s="71">
        <v>122</v>
      </c>
      <c r="BN17" s="71">
        <v>141</v>
      </c>
      <c r="BO17" s="71">
        <v>183</v>
      </c>
      <c r="BP17" s="71">
        <v>149</v>
      </c>
      <c r="BQ17" s="71">
        <v>162</v>
      </c>
      <c r="BR17" s="15">
        <f>SUM(BF17:BQ17)</f>
        <v>1692</v>
      </c>
    </row>
    <row r="18" spans="2:70" ht="15" customHeight="1">
      <c r="B18" s="55"/>
      <c r="C18" s="54" t="s">
        <v>92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127">
        <v>1.236</v>
      </c>
      <c r="BM18" s="72">
        <v>1.0609999999999999</v>
      </c>
      <c r="BN18" s="72">
        <v>1.1950000000000001</v>
      </c>
      <c r="BO18" s="72">
        <v>1.419</v>
      </c>
      <c r="BP18" s="72">
        <v>1.84</v>
      </c>
      <c r="BQ18" s="72">
        <v>1.385</v>
      </c>
      <c r="BR18" s="12">
        <f>BR17/BE17</f>
        <v>1.3514376996805111</v>
      </c>
    </row>
    <row r="19" spans="2:70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  <c r="BR19" s="19"/>
    </row>
    <row r="20" spans="2:70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  <c r="BR20" s="19"/>
    </row>
    <row r="21" spans="2:70" ht="15" customHeight="1">
      <c r="B21" s="19" t="s">
        <v>96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  <c r="BR21" s="19"/>
    </row>
    <row r="22" spans="2:70" ht="24.75" customHeight="1">
      <c r="B22" s="185"/>
      <c r="C22" s="185"/>
      <c r="D22" s="185"/>
      <c r="E22" s="185"/>
      <c r="F22" s="143" t="s">
        <v>31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5"/>
      <c r="R22" s="3" t="s">
        <v>32</v>
      </c>
      <c r="S22" s="143" t="s">
        <v>33</v>
      </c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5"/>
      <c r="AE22" s="3" t="s">
        <v>34</v>
      </c>
      <c r="AF22" s="146" t="s">
        <v>35</v>
      </c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62" t="s">
        <v>113</v>
      </c>
      <c r="AS22" s="147" t="s">
        <v>114</v>
      </c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9"/>
      <c r="BE22" s="62" t="s">
        <v>136</v>
      </c>
      <c r="BF22" s="4" t="s">
        <v>143</v>
      </c>
      <c r="BG22" s="4" t="s">
        <v>145</v>
      </c>
      <c r="BH22" s="67" t="s">
        <v>151</v>
      </c>
      <c r="BI22" s="67" t="s">
        <v>155</v>
      </c>
      <c r="BJ22" s="67" t="s">
        <v>182</v>
      </c>
      <c r="BK22" s="67" t="s">
        <v>189</v>
      </c>
      <c r="BL22" s="67" t="s">
        <v>192</v>
      </c>
      <c r="BM22" s="67" t="s">
        <v>195</v>
      </c>
      <c r="BN22" s="67" t="s">
        <v>198</v>
      </c>
      <c r="BO22" s="67" t="s">
        <v>200</v>
      </c>
      <c r="BP22" s="67" t="s">
        <v>202</v>
      </c>
      <c r="BQ22" s="67" t="s">
        <v>206</v>
      </c>
      <c r="BR22" s="62" t="s">
        <v>208</v>
      </c>
    </row>
    <row r="23" spans="2:70" ht="15" customHeight="1">
      <c r="B23" s="192"/>
      <c r="C23" s="192"/>
      <c r="D23" s="192"/>
      <c r="E23" s="192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101</v>
      </c>
      <c r="AO23" s="4" t="s">
        <v>103</v>
      </c>
      <c r="AP23" s="4" t="s">
        <v>106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118</v>
      </c>
      <c r="AW23" s="4" t="s">
        <v>120</v>
      </c>
      <c r="AX23" s="4" t="s">
        <v>41</v>
      </c>
      <c r="AY23" s="4" t="s">
        <v>122</v>
      </c>
      <c r="AZ23" s="4" t="s">
        <v>124</v>
      </c>
      <c r="BA23" s="67" t="s">
        <v>126</v>
      </c>
      <c r="BB23" s="67" t="s">
        <v>129</v>
      </c>
      <c r="BC23" s="67" t="s">
        <v>131</v>
      </c>
      <c r="BD23" s="67" t="s">
        <v>133</v>
      </c>
      <c r="BE23" s="5" t="s">
        <v>48</v>
      </c>
      <c r="BF23" s="4" t="s">
        <v>36</v>
      </c>
      <c r="BG23" s="4" t="s">
        <v>146</v>
      </c>
      <c r="BH23" s="67" t="s">
        <v>152</v>
      </c>
      <c r="BI23" s="67" t="s">
        <v>156</v>
      </c>
      <c r="BJ23" s="67" t="s">
        <v>183</v>
      </c>
      <c r="BK23" s="67" t="s">
        <v>188</v>
      </c>
      <c r="BL23" s="67" t="s">
        <v>193</v>
      </c>
      <c r="BM23" s="67" t="s">
        <v>196</v>
      </c>
      <c r="BN23" s="67" t="s">
        <v>126</v>
      </c>
      <c r="BO23" s="67" t="s">
        <v>129</v>
      </c>
      <c r="BP23" s="67" t="s">
        <v>131</v>
      </c>
      <c r="BQ23" s="67" t="s">
        <v>133</v>
      </c>
      <c r="BR23" s="5" t="s">
        <v>48</v>
      </c>
    </row>
    <row r="24" spans="2:70" ht="15" customHeight="1">
      <c r="B24" s="193" t="s">
        <v>11</v>
      </c>
      <c r="C24" s="193"/>
      <c r="D24" s="194" t="s">
        <v>71</v>
      </c>
      <c r="E24" s="194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  <c r="BM24" s="68">
        <v>8861</v>
      </c>
      <c r="BN24" s="68">
        <v>12206</v>
      </c>
      <c r="BO24" s="68">
        <v>13807</v>
      </c>
      <c r="BP24" s="68">
        <v>12564</v>
      </c>
      <c r="BQ24" s="68">
        <v>12945</v>
      </c>
      <c r="BR24" s="7">
        <f>SUM(BF24:BQ24)</f>
        <v>137517</v>
      </c>
    </row>
    <row r="25" spans="2:70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10">
        <f>SUM(BF25:BQ25)</f>
        <v>0</v>
      </c>
    </row>
    <row r="26" spans="2:70" ht="15" customHeight="1">
      <c r="B26" s="188" t="s">
        <v>115</v>
      </c>
      <c r="C26" s="189"/>
      <c r="D26" s="177" t="s">
        <v>67</v>
      </c>
      <c r="E26" s="178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  <c r="BM26" s="70">
        <v>1.129</v>
      </c>
      <c r="BN26" s="70">
        <v>1.145</v>
      </c>
      <c r="BO26" s="70">
        <v>1.3149999999999999</v>
      </c>
      <c r="BP26" s="70">
        <v>1.137</v>
      </c>
      <c r="BQ26" s="70">
        <v>1.079</v>
      </c>
      <c r="BR26" s="12">
        <f>BR24/BE24</f>
        <v>1.1428322114185989</v>
      </c>
    </row>
    <row r="27" spans="2:70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  <c r="BM27" s="73">
        <v>5584</v>
      </c>
      <c r="BN27" s="73">
        <v>8501</v>
      </c>
      <c r="BO27" s="73">
        <v>9257</v>
      </c>
      <c r="BP27" s="73">
        <v>8854</v>
      </c>
      <c r="BQ27" s="73">
        <v>8548</v>
      </c>
      <c r="BR27" s="15">
        <f>SUM(BF27:BQ27)</f>
        <v>91010</v>
      </c>
    </row>
    <row r="28" spans="2:70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  <c r="BM28" s="69"/>
      <c r="BN28" s="69"/>
      <c r="BO28" s="69"/>
      <c r="BP28" s="69"/>
      <c r="BQ28" s="69"/>
      <c r="BR28" s="10">
        <f>SUM(BF28:BQ28)</f>
        <v>0</v>
      </c>
    </row>
    <row r="29" spans="2:70" ht="15" customHeight="1">
      <c r="B29" s="51"/>
      <c r="C29" s="54" t="s">
        <v>93</v>
      </c>
      <c r="D29" s="40"/>
      <c r="E29" s="63" t="s">
        <v>116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  <c r="BM29" s="70">
        <v>0.63</v>
      </c>
      <c r="BN29" s="70">
        <v>0.69599999999999995</v>
      </c>
      <c r="BO29" s="70">
        <v>0.67</v>
      </c>
      <c r="BP29" s="70">
        <v>0.70499999999999996</v>
      </c>
      <c r="BQ29" s="70">
        <v>0.66</v>
      </c>
      <c r="BR29" s="12">
        <f>BR27/BR24</f>
        <v>0.66180908542216599</v>
      </c>
    </row>
    <row r="30" spans="2:70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  <c r="BM30" s="73">
        <v>1222</v>
      </c>
      <c r="BN30" s="73">
        <v>1769</v>
      </c>
      <c r="BO30" s="73">
        <v>1700</v>
      </c>
      <c r="BP30" s="73">
        <v>1541</v>
      </c>
      <c r="BQ30" s="73">
        <v>1432</v>
      </c>
      <c r="BR30" s="21">
        <f>SUM(BF30:BQ30)</f>
        <v>17606</v>
      </c>
    </row>
    <row r="31" spans="2:70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  <c r="BM31" s="72">
        <v>1.0940000000000001</v>
      </c>
      <c r="BN31" s="72">
        <v>1.2609999999999999</v>
      </c>
      <c r="BO31" s="72">
        <v>1.4419999999999999</v>
      </c>
      <c r="BP31" s="72">
        <v>1.3</v>
      </c>
      <c r="BQ31" s="72">
        <v>0.97899999999999998</v>
      </c>
      <c r="BR31" s="12">
        <f>BR30/BE30</f>
        <v>1.2762595143167814</v>
      </c>
    </row>
    <row r="32" spans="2:70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  <c r="BR32" s="19"/>
    </row>
    <row r="33" spans="2:70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  <c r="BR33" s="19"/>
    </row>
    <row r="34" spans="2:70" ht="15" customHeight="1">
      <c r="B34" s="19" t="s">
        <v>154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  <c r="BR34" s="19"/>
    </row>
    <row r="35" spans="2:70" ht="24.75" customHeight="1">
      <c r="B35" s="185"/>
      <c r="C35" s="185"/>
      <c r="D35" s="184"/>
      <c r="E35" s="185"/>
      <c r="F35" s="143" t="s">
        <v>31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3" t="s">
        <v>32</v>
      </c>
      <c r="S35" s="143" t="s">
        <v>33</v>
      </c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5"/>
      <c r="AE35" s="3" t="s">
        <v>34</v>
      </c>
      <c r="AF35" s="146" t="s">
        <v>35</v>
      </c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62" t="s">
        <v>113</v>
      </c>
      <c r="AS35" s="147" t="s">
        <v>114</v>
      </c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9"/>
      <c r="BE35" s="62" t="s">
        <v>135</v>
      </c>
      <c r="BF35" s="4" t="s">
        <v>143</v>
      </c>
      <c r="BG35" s="4" t="s">
        <v>145</v>
      </c>
      <c r="BH35" s="67" t="s">
        <v>151</v>
      </c>
      <c r="BI35" s="67" t="s">
        <v>155</v>
      </c>
      <c r="BJ35" s="67" t="s">
        <v>182</v>
      </c>
      <c r="BK35" s="67" t="s">
        <v>189</v>
      </c>
      <c r="BL35" s="67" t="s">
        <v>192</v>
      </c>
      <c r="BM35" s="67" t="s">
        <v>195</v>
      </c>
      <c r="BN35" s="67" t="s">
        <v>198</v>
      </c>
      <c r="BO35" s="67" t="s">
        <v>200</v>
      </c>
      <c r="BP35" s="67" t="s">
        <v>202</v>
      </c>
      <c r="BQ35" s="67" t="s">
        <v>206</v>
      </c>
      <c r="BR35" s="62" t="s">
        <v>208</v>
      </c>
    </row>
    <row r="36" spans="2:70" ht="15" customHeight="1">
      <c r="B36" s="184"/>
      <c r="C36" s="184"/>
      <c r="D36" s="184"/>
      <c r="E36" s="184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108</v>
      </c>
      <c r="AJ36" s="4" t="s">
        <v>109</v>
      </c>
      <c r="AK36" s="4" t="s">
        <v>110</v>
      </c>
      <c r="AL36" s="4" t="s">
        <v>111</v>
      </c>
      <c r="AM36" s="4" t="s">
        <v>112</v>
      </c>
      <c r="AN36" s="4" t="s">
        <v>102</v>
      </c>
      <c r="AO36" s="4" t="s">
        <v>104</v>
      </c>
      <c r="AP36" s="4" t="s">
        <v>105</v>
      </c>
      <c r="AQ36" s="4" t="s">
        <v>107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108</v>
      </c>
      <c r="AW36" s="4" t="s">
        <v>109</v>
      </c>
      <c r="AX36" s="4" t="s">
        <v>121</v>
      </c>
      <c r="AY36" s="4" t="s">
        <v>123</v>
      </c>
      <c r="AZ36" s="4" t="s">
        <v>125</v>
      </c>
      <c r="BA36" s="67" t="s">
        <v>127</v>
      </c>
      <c r="BB36" s="67" t="s">
        <v>130</v>
      </c>
      <c r="BC36" s="67" t="s">
        <v>132</v>
      </c>
      <c r="BD36" s="67" t="s">
        <v>134</v>
      </c>
      <c r="BE36" s="5" t="s">
        <v>48</v>
      </c>
      <c r="BF36" s="4" t="s">
        <v>61</v>
      </c>
      <c r="BG36" s="4" t="s">
        <v>147</v>
      </c>
      <c r="BH36" s="67" t="s">
        <v>153</v>
      </c>
      <c r="BI36" s="67" t="s">
        <v>156</v>
      </c>
      <c r="BJ36" s="67" t="s">
        <v>183</v>
      </c>
      <c r="BK36" s="67" t="s">
        <v>188</v>
      </c>
      <c r="BL36" s="67" t="s">
        <v>193</v>
      </c>
      <c r="BM36" s="67" t="s">
        <v>196</v>
      </c>
      <c r="BN36" s="67" t="s">
        <v>126</v>
      </c>
      <c r="BO36" s="67" t="s">
        <v>129</v>
      </c>
      <c r="BP36" s="67" t="s">
        <v>131</v>
      </c>
      <c r="BQ36" s="67" t="s">
        <v>133</v>
      </c>
      <c r="BR36" s="5" t="s">
        <v>48</v>
      </c>
    </row>
    <row r="37" spans="2:70" ht="15" customHeight="1">
      <c r="B37" s="162" t="s">
        <v>100</v>
      </c>
      <c r="C37" s="163"/>
      <c r="D37" s="190" t="s">
        <v>137</v>
      </c>
      <c r="E37" s="191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  <c r="BM37" s="71">
        <v>698</v>
      </c>
      <c r="BN37" s="71">
        <v>710</v>
      </c>
      <c r="BO37" s="71">
        <v>721</v>
      </c>
      <c r="BP37" s="71">
        <v>730</v>
      </c>
      <c r="BQ37" s="71">
        <v>741</v>
      </c>
      <c r="BR37" s="16">
        <f>BQ37</f>
        <v>741</v>
      </c>
    </row>
    <row r="38" spans="2:70" ht="15" customHeight="1">
      <c r="B38" s="49"/>
      <c r="C38" s="50" t="s">
        <v>8</v>
      </c>
      <c r="D38" s="86"/>
      <c r="E38" s="39" t="s">
        <v>139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144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  <c r="BM38" s="84">
        <v>1.1579999999999999</v>
      </c>
      <c r="BN38" s="84">
        <v>1.1599999999999999</v>
      </c>
      <c r="BO38" s="84">
        <v>1.167</v>
      </c>
      <c r="BP38" s="84">
        <v>1.1679999999999999</v>
      </c>
      <c r="BQ38" s="84">
        <v>1.161</v>
      </c>
      <c r="BR38" s="29">
        <f>BR37/BE37</f>
        <v>1.1614420062695925</v>
      </c>
    </row>
    <row r="39" spans="2:70" ht="15" hidden="1" customHeight="1">
      <c r="B39" s="186" t="s">
        <v>17</v>
      </c>
      <c r="C39" s="187"/>
      <c r="D39" s="160" t="s">
        <v>72</v>
      </c>
      <c r="E39" s="161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  <c r="BM39" s="69"/>
      <c r="BN39" s="69"/>
      <c r="BO39" s="94"/>
      <c r="BP39" s="69"/>
      <c r="BQ39" s="69"/>
      <c r="BR39" s="10" t="s">
        <v>0</v>
      </c>
    </row>
    <row r="40" spans="2:70" ht="15" hidden="1" customHeight="1">
      <c r="B40" s="186" t="s">
        <v>13</v>
      </c>
      <c r="C40" s="187"/>
      <c r="D40" s="160" t="s">
        <v>73</v>
      </c>
      <c r="E40" s="161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  <c r="BM40" s="69"/>
      <c r="BN40" s="69"/>
      <c r="BO40" s="94"/>
      <c r="BP40" s="69"/>
      <c r="BQ40" s="69"/>
      <c r="BR40" s="10">
        <f>BQ40</f>
        <v>0</v>
      </c>
    </row>
    <row r="41" spans="2:70" ht="15" customHeight="1">
      <c r="B41" s="180" t="s">
        <v>14</v>
      </c>
      <c r="C41" s="181"/>
      <c r="D41" s="182" t="s">
        <v>148</v>
      </c>
      <c r="E41" s="151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  <c r="BM41" s="79">
        <v>3754621</v>
      </c>
      <c r="BN41" s="79">
        <v>3826852</v>
      </c>
      <c r="BO41" s="79">
        <v>3957323</v>
      </c>
      <c r="BP41" s="79">
        <v>4022391</v>
      </c>
      <c r="BQ41" s="79">
        <v>4070715</v>
      </c>
      <c r="BR41" s="23">
        <f>BQ41</f>
        <v>4070715</v>
      </c>
    </row>
    <row r="42" spans="2:70" ht="15" customHeight="1">
      <c r="B42" s="49"/>
      <c r="C42" s="50" t="s">
        <v>8</v>
      </c>
      <c r="D42" s="80"/>
      <c r="E42" s="39" t="s">
        <v>139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144</v>
      </c>
      <c r="S42" s="84" t="s">
        <v>144</v>
      </c>
      <c r="T42" s="84" t="s">
        <v>144</v>
      </c>
      <c r="U42" s="84" t="s">
        <v>144</v>
      </c>
      <c r="V42" s="84" t="s">
        <v>144</v>
      </c>
      <c r="W42" s="84" t="s">
        <v>144</v>
      </c>
      <c r="X42" s="84" t="s">
        <v>144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144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  <c r="BM42" s="84">
        <v>1.417</v>
      </c>
      <c r="BN42" s="84">
        <v>1.4059999999999999</v>
      </c>
      <c r="BO42" s="84">
        <v>1.411</v>
      </c>
      <c r="BP42" s="84">
        <v>1.405</v>
      </c>
      <c r="BQ42" s="84">
        <v>1.4059999999999999</v>
      </c>
      <c r="BR42" s="29">
        <f>BR41/BE41</f>
        <v>1.4059914418828272</v>
      </c>
    </row>
    <row r="43" spans="2:70" ht="15" customHeight="1">
      <c r="B43" s="180" t="s">
        <v>15</v>
      </c>
      <c r="C43" s="181"/>
      <c r="D43" s="183" t="s">
        <v>74</v>
      </c>
      <c r="E43" s="183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  <c r="BM43" s="74">
        <v>85</v>
      </c>
      <c r="BN43" s="74">
        <v>92</v>
      </c>
      <c r="BO43" s="74">
        <v>101</v>
      </c>
      <c r="BP43" s="74">
        <v>108</v>
      </c>
      <c r="BQ43" s="74">
        <v>133</v>
      </c>
      <c r="BR43" s="25">
        <f>BQ43</f>
        <v>133</v>
      </c>
    </row>
    <row r="44" spans="2:70" ht="15" customHeight="1">
      <c r="B44" s="49"/>
      <c r="C44" s="50" t="s">
        <v>8</v>
      </c>
      <c r="D44" s="85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144</v>
      </c>
      <c r="S44" s="84" t="s">
        <v>144</v>
      </c>
      <c r="T44" s="84" t="s">
        <v>144</v>
      </c>
      <c r="U44" s="84" t="s">
        <v>144</v>
      </c>
      <c r="V44" s="84" t="s">
        <v>144</v>
      </c>
      <c r="W44" s="84" t="s">
        <v>144</v>
      </c>
      <c r="X44" s="84" t="s">
        <v>144</v>
      </c>
      <c r="Y44" s="84" t="s">
        <v>144</v>
      </c>
      <c r="Z44" s="84" t="s">
        <v>144</v>
      </c>
      <c r="AA44" s="84" t="s">
        <v>144</v>
      </c>
      <c r="AB44" s="84" t="s">
        <v>144</v>
      </c>
      <c r="AC44" s="84" t="s">
        <v>144</v>
      </c>
      <c r="AD44" s="84" t="s">
        <v>144</v>
      </c>
      <c r="AE44" s="25" t="s">
        <v>144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  <c r="BM44" s="84">
        <v>1.1040000000000001</v>
      </c>
      <c r="BN44" s="84">
        <v>1.095</v>
      </c>
      <c r="BO44" s="84">
        <v>1.1479999999999999</v>
      </c>
      <c r="BP44" s="84">
        <v>1.405</v>
      </c>
      <c r="BQ44" s="84">
        <v>1.0900000000000001</v>
      </c>
      <c r="BR44" s="29">
        <f>BR43/BE43</f>
        <v>1.0901639344262295</v>
      </c>
    </row>
    <row r="45" spans="2:70" ht="15" customHeight="1">
      <c r="B45" s="162" t="s">
        <v>16</v>
      </c>
      <c r="C45" s="163"/>
      <c r="D45" s="133" t="s">
        <v>75</v>
      </c>
      <c r="E45" s="134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  <c r="BM45" s="71">
        <v>220</v>
      </c>
      <c r="BN45" s="71">
        <v>222</v>
      </c>
      <c r="BO45" s="71">
        <v>224</v>
      </c>
      <c r="BP45" s="71">
        <v>225</v>
      </c>
      <c r="BQ45" s="71">
        <v>231</v>
      </c>
      <c r="BR45" s="16">
        <f>BQ45</f>
        <v>231</v>
      </c>
    </row>
    <row r="46" spans="2:70" ht="15" customHeight="1">
      <c r="B46" s="56"/>
      <c r="C46" s="57" t="s">
        <v>17</v>
      </c>
      <c r="D46" s="45"/>
      <c r="E46" s="46" t="s">
        <v>138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  <c r="BM46" s="75">
        <v>2</v>
      </c>
      <c r="BN46" s="75">
        <v>2</v>
      </c>
      <c r="BO46" s="75">
        <v>2</v>
      </c>
      <c r="BP46" s="75">
        <v>1</v>
      </c>
      <c r="BQ46" s="75">
        <v>6</v>
      </c>
      <c r="BR46" s="18" t="s">
        <v>0</v>
      </c>
    </row>
    <row r="47" spans="2:70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  <c r="BR47" s="19"/>
    </row>
    <row r="48" spans="2:70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  <c r="BR48" s="19"/>
    </row>
    <row r="49" spans="2:70" ht="15" customHeight="1">
      <c r="B49" s="19" t="s">
        <v>97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  <c r="BR49" s="19"/>
    </row>
    <row r="50" spans="2:70" ht="24.75" customHeight="1">
      <c r="B50" s="169"/>
      <c r="C50" s="170"/>
      <c r="D50" s="169"/>
      <c r="E50" s="170"/>
      <c r="F50" s="143" t="s">
        <v>31</v>
      </c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5"/>
      <c r="R50" s="3" t="s">
        <v>32</v>
      </c>
      <c r="S50" s="143" t="s">
        <v>33</v>
      </c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5"/>
      <c r="AE50" s="3" t="s">
        <v>34</v>
      </c>
      <c r="AF50" s="146" t="s">
        <v>35</v>
      </c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62" t="s">
        <v>113</v>
      </c>
      <c r="AS50" s="147" t="s">
        <v>114</v>
      </c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9"/>
      <c r="BE50" s="62" t="s">
        <v>135</v>
      </c>
      <c r="BF50" s="4" t="s">
        <v>143</v>
      </c>
      <c r="BG50" s="4" t="s">
        <v>145</v>
      </c>
      <c r="BH50" s="67" t="s">
        <v>151</v>
      </c>
      <c r="BI50" s="67" t="s">
        <v>155</v>
      </c>
      <c r="BJ50" s="67" t="s">
        <v>182</v>
      </c>
      <c r="BK50" s="67" t="s">
        <v>189</v>
      </c>
      <c r="BL50" s="67" t="s">
        <v>192</v>
      </c>
      <c r="BM50" s="67" t="s">
        <v>195</v>
      </c>
      <c r="BN50" s="67" t="s">
        <v>198</v>
      </c>
      <c r="BO50" s="67" t="s">
        <v>200</v>
      </c>
      <c r="BP50" s="67" t="s">
        <v>202</v>
      </c>
      <c r="BQ50" s="67" t="s">
        <v>206</v>
      </c>
      <c r="BR50" s="62" t="s">
        <v>208</v>
      </c>
    </row>
    <row r="51" spans="2:70" ht="15" customHeight="1">
      <c r="B51" s="171"/>
      <c r="C51" s="172"/>
      <c r="D51" s="171"/>
      <c r="E51" s="172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102</v>
      </c>
      <c r="AO51" s="4" t="s">
        <v>104</v>
      </c>
      <c r="AP51" s="4" t="s">
        <v>105</v>
      </c>
      <c r="AQ51" s="4" t="s">
        <v>107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108</v>
      </c>
      <c r="AW51" s="4" t="s">
        <v>109</v>
      </c>
      <c r="AX51" s="4" t="s">
        <v>121</v>
      </c>
      <c r="AY51" s="4" t="s">
        <v>123</v>
      </c>
      <c r="AZ51" s="4" t="s">
        <v>125</v>
      </c>
      <c r="BA51" s="67" t="s">
        <v>127</v>
      </c>
      <c r="BB51" s="67" t="s">
        <v>130</v>
      </c>
      <c r="BC51" s="67" t="s">
        <v>132</v>
      </c>
      <c r="BD51" s="67" t="s">
        <v>134</v>
      </c>
      <c r="BE51" s="5" t="s">
        <v>48</v>
      </c>
      <c r="BF51" s="4" t="s">
        <v>61</v>
      </c>
      <c r="BG51" s="4" t="s">
        <v>147</v>
      </c>
      <c r="BH51" s="67" t="s">
        <v>153</v>
      </c>
      <c r="BI51" s="67" t="s">
        <v>157</v>
      </c>
      <c r="BJ51" s="67" t="s">
        <v>184</v>
      </c>
      <c r="BK51" s="67" t="s">
        <v>190</v>
      </c>
      <c r="BL51" s="67" t="s">
        <v>194</v>
      </c>
      <c r="BM51" s="67" t="s">
        <v>197</v>
      </c>
      <c r="BN51" s="67" t="s">
        <v>199</v>
      </c>
      <c r="BO51" s="67" t="s">
        <v>201</v>
      </c>
      <c r="BP51" s="67" t="s">
        <v>203</v>
      </c>
      <c r="BQ51" s="67" t="s">
        <v>207</v>
      </c>
      <c r="BR51" s="5" t="s">
        <v>48</v>
      </c>
    </row>
    <row r="52" spans="2:70" ht="15" customHeight="1">
      <c r="B52" s="162" t="s">
        <v>18</v>
      </c>
      <c r="C52" s="163"/>
      <c r="D52" s="133" t="s">
        <v>76</v>
      </c>
      <c r="E52" s="134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4</v>
      </c>
      <c r="BM52" s="71">
        <v>4</v>
      </c>
      <c r="BN52" s="71">
        <v>6</v>
      </c>
      <c r="BO52" s="71">
        <v>2</v>
      </c>
      <c r="BP52" s="71">
        <v>9</v>
      </c>
      <c r="BQ52" s="71">
        <v>71</v>
      </c>
      <c r="BR52" s="16">
        <f>SUM(BF52:BQ52)</f>
        <v>574</v>
      </c>
    </row>
    <row r="53" spans="2:70" ht="15" customHeight="1">
      <c r="B53" s="180" t="s">
        <v>19</v>
      </c>
      <c r="C53" s="181"/>
      <c r="D53" s="168" t="s">
        <v>77</v>
      </c>
      <c r="E53" s="151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482</v>
      </c>
      <c r="BM53" s="74">
        <v>486</v>
      </c>
      <c r="BN53" s="74">
        <v>492</v>
      </c>
      <c r="BO53" s="74">
        <v>494</v>
      </c>
      <c r="BP53" s="74">
        <v>503</v>
      </c>
      <c r="BQ53" s="74">
        <v>574</v>
      </c>
      <c r="BR53" s="25">
        <f>BQ53</f>
        <v>574</v>
      </c>
    </row>
    <row r="54" spans="2:70" ht="15" hidden="1" customHeight="1">
      <c r="B54" s="186" t="s">
        <v>8</v>
      </c>
      <c r="C54" s="187"/>
      <c r="D54" s="160" t="s">
        <v>140</v>
      </c>
      <c r="E54" s="161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10">
        <f>BQ54</f>
        <v>0</v>
      </c>
    </row>
    <row r="55" spans="2:70" ht="15" customHeight="1">
      <c r="B55" s="82"/>
      <c r="C55" s="57" t="s">
        <v>8</v>
      </c>
      <c r="D55" s="81"/>
      <c r="E55" s="46" t="s">
        <v>141</v>
      </c>
      <c r="F55" s="70" t="s">
        <v>144</v>
      </c>
      <c r="G55" s="70" t="s">
        <v>144</v>
      </c>
      <c r="H55" s="70" t="s">
        <v>144</v>
      </c>
      <c r="I55" s="70" t="s">
        <v>144</v>
      </c>
      <c r="J55" s="70" t="s">
        <v>144</v>
      </c>
      <c r="K55" s="70" t="s">
        <v>144</v>
      </c>
      <c r="L55" s="70" t="s">
        <v>144</v>
      </c>
      <c r="M55" s="70" t="s">
        <v>144</v>
      </c>
      <c r="N55" s="70" t="s">
        <v>144</v>
      </c>
      <c r="O55" s="70" t="s">
        <v>144</v>
      </c>
      <c r="P55" s="70" t="s">
        <v>144</v>
      </c>
      <c r="Q55" s="70" t="s">
        <v>144</v>
      </c>
      <c r="R55" s="91" t="s">
        <v>144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1.145</v>
      </c>
      <c r="BM55" s="70">
        <v>1.141</v>
      </c>
      <c r="BN55" s="70">
        <v>1.1419999999999999</v>
      </c>
      <c r="BO55" s="70">
        <v>1.1359999999999999</v>
      </c>
      <c r="BP55" s="70">
        <v>1.135</v>
      </c>
      <c r="BQ55" s="70">
        <v>1.157</v>
      </c>
      <c r="BR55" s="91">
        <f>BR53/BE53</f>
        <v>1.157258064516129</v>
      </c>
    </row>
    <row r="56" spans="2:70" ht="15" hidden="1" customHeight="1">
      <c r="B56" s="162" t="s">
        <v>94</v>
      </c>
      <c r="C56" s="163"/>
      <c r="D56" s="133" t="s">
        <v>79</v>
      </c>
      <c r="E56" s="134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16">
        <f>BQ56</f>
        <v>0</v>
      </c>
    </row>
    <row r="57" spans="2:70" ht="15" hidden="1" customHeight="1">
      <c r="B57" s="135" t="s">
        <v>8</v>
      </c>
      <c r="C57" s="136"/>
      <c r="D57" s="137" t="s">
        <v>78</v>
      </c>
      <c r="E57" s="138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18">
        <f>BQ57</f>
        <v>0</v>
      </c>
    </row>
    <row r="58" spans="2:70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19"/>
    </row>
    <row r="59" spans="2:70" ht="15" customHeight="1">
      <c r="B59" s="19" t="s">
        <v>99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  <c r="BR59" s="19"/>
    </row>
    <row r="60" spans="2:70" ht="15" customHeight="1">
      <c r="B60" s="19" t="s">
        <v>98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  <c r="BR60" s="19"/>
    </row>
    <row r="61" spans="2:70" ht="24.75" customHeight="1">
      <c r="B61" s="164"/>
      <c r="C61" s="165"/>
      <c r="D61" s="164"/>
      <c r="E61" s="165"/>
      <c r="F61" s="143" t="s">
        <v>31</v>
      </c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5"/>
      <c r="R61" s="3" t="s">
        <v>32</v>
      </c>
      <c r="S61" s="143" t="s">
        <v>33</v>
      </c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5"/>
      <c r="AE61" s="3" t="s">
        <v>34</v>
      </c>
      <c r="AF61" s="146" t="s">
        <v>35</v>
      </c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62" t="s">
        <v>113</v>
      </c>
      <c r="AS61" s="147" t="s">
        <v>114</v>
      </c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9"/>
      <c r="BE61" s="62" t="s">
        <v>135</v>
      </c>
      <c r="BF61" s="4" t="s">
        <v>143</v>
      </c>
      <c r="BG61" s="4" t="s">
        <v>145</v>
      </c>
      <c r="BH61" s="67" t="s">
        <v>151</v>
      </c>
      <c r="BI61" s="67" t="s">
        <v>155</v>
      </c>
      <c r="BJ61" s="67" t="s">
        <v>182</v>
      </c>
      <c r="BK61" s="67" t="s">
        <v>189</v>
      </c>
      <c r="BL61" s="67" t="s">
        <v>192</v>
      </c>
      <c r="BM61" s="67" t="s">
        <v>195</v>
      </c>
      <c r="BN61" s="67" t="s">
        <v>198</v>
      </c>
      <c r="BO61" s="67" t="s">
        <v>200</v>
      </c>
      <c r="BP61" s="67" t="s">
        <v>202</v>
      </c>
      <c r="BQ61" s="67" t="s">
        <v>206</v>
      </c>
      <c r="BR61" s="62" t="s">
        <v>208</v>
      </c>
    </row>
    <row r="62" spans="2:70" ht="15" customHeight="1">
      <c r="B62" s="166"/>
      <c r="C62" s="167"/>
      <c r="D62" s="166"/>
      <c r="E62" s="167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102</v>
      </c>
      <c r="AO62" s="4" t="s">
        <v>104</v>
      </c>
      <c r="AP62" s="4" t="s">
        <v>105</v>
      </c>
      <c r="AQ62" s="4" t="s">
        <v>107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108</v>
      </c>
      <c r="AW62" s="4" t="s">
        <v>109</v>
      </c>
      <c r="AX62" s="4" t="s">
        <v>121</v>
      </c>
      <c r="AY62" s="4" t="s">
        <v>123</v>
      </c>
      <c r="AZ62" s="4" t="s">
        <v>125</v>
      </c>
      <c r="BA62" s="67" t="s">
        <v>127</v>
      </c>
      <c r="BB62" s="67" t="s">
        <v>130</v>
      </c>
      <c r="BC62" s="67" t="s">
        <v>132</v>
      </c>
      <c r="BD62" s="67" t="s">
        <v>134</v>
      </c>
      <c r="BE62" s="5" t="s">
        <v>48</v>
      </c>
      <c r="BF62" s="4" t="s">
        <v>61</v>
      </c>
      <c r="BG62" s="4" t="s">
        <v>147</v>
      </c>
      <c r="BH62" s="67" t="s">
        <v>153</v>
      </c>
      <c r="BI62" s="67" t="s">
        <v>157</v>
      </c>
      <c r="BJ62" s="67" t="s">
        <v>184</v>
      </c>
      <c r="BK62" s="67" t="s">
        <v>190</v>
      </c>
      <c r="BL62" s="67" t="s">
        <v>194</v>
      </c>
      <c r="BM62" s="67" t="s">
        <v>197</v>
      </c>
      <c r="BN62" s="67" t="s">
        <v>199</v>
      </c>
      <c r="BO62" s="67" t="s">
        <v>201</v>
      </c>
      <c r="BP62" s="67" t="s">
        <v>203</v>
      </c>
      <c r="BQ62" s="67" t="s">
        <v>207</v>
      </c>
      <c r="BR62" s="5" t="s">
        <v>48</v>
      </c>
    </row>
    <row r="63" spans="2:70" ht="15" customHeight="1">
      <c r="B63" s="162" t="s">
        <v>20</v>
      </c>
      <c r="C63" s="163"/>
      <c r="D63" s="179" t="s">
        <v>149</v>
      </c>
      <c r="E63" s="134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  <c r="BM63" s="71">
        <v>96</v>
      </c>
      <c r="BN63" s="71">
        <v>158</v>
      </c>
      <c r="BO63" s="71">
        <v>135</v>
      </c>
      <c r="BP63" s="71">
        <v>101</v>
      </c>
      <c r="BQ63" s="71">
        <v>195</v>
      </c>
      <c r="BR63" s="15">
        <f>SUM(BF63:BQ63)</f>
        <v>2416</v>
      </c>
    </row>
    <row r="64" spans="2:70" ht="15" customHeight="1">
      <c r="B64" s="135" t="s">
        <v>115</v>
      </c>
      <c r="C64" s="136"/>
      <c r="D64" s="137" t="s">
        <v>80</v>
      </c>
      <c r="E64" s="138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  <c r="BM64" s="76">
        <v>1.103</v>
      </c>
      <c r="BN64" s="76">
        <v>1.075</v>
      </c>
      <c r="BO64" s="76">
        <v>1.0549999999999999</v>
      </c>
      <c r="BP64" s="76">
        <v>1.1479999999999999</v>
      </c>
      <c r="BQ64" s="76">
        <v>1.512</v>
      </c>
      <c r="BR64" s="91">
        <f>BR63/BE63</f>
        <v>1.1521220791607059</v>
      </c>
    </row>
    <row r="65" spans="2:70" ht="15" customHeight="1">
      <c r="B65" s="162" t="s">
        <v>142</v>
      </c>
      <c r="C65" s="163"/>
      <c r="D65" s="179" t="s">
        <v>150</v>
      </c>
      <c r="E65" s="134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144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32">
        <f>SUM(AS65:BD65)</f>
        <v>79</v>
      </c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  <c r="BM65" s="71">
        <v>13</v>
      </c>
      <c r="BN65" s="71">
        <v>35</v>
      </c>
      <c r="BO65" s="71">
        <v>19</v>
      </c>
      <c r="BP65" s="71">
        <v>37</v>
      </c>
      <c r="BQ65" s="71">
        <v>23</v>
      </c>
      <c r="BR65" s="15">
        <f>SUM(BF65:BQ65)</f>
        <v>227</v>
      </c>
    </row>
    <row r="66" spans="2:70" ht="15" customHeight="1">
      <c r="B66" s="135" t="s">
        <v>115</v>
      </c>
      <c r="C66" s="136"/>
      <c r="D66" s="137" t="s">
        <v>80</v>
      </c>
      <c r="E66" s="138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144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144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0.4759036144578313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  <c r="BM66" s="76">
        <v>4.3330000000000002</v>
      </c>
      <c r="BN66" s="76">
        <v>4.375</v>
      </c>
      <c r="BO66" s="76">
        <v>2.375</v>
      </c>
      <c r="BP66" s="76">
        <v>6.1669999999999998</v>
      </c>
      <c r="BQ66" s="76">
        <v>2.556</v>
      </c>
      <c r="BR66" s="91">
        <f>BR65/BE65</f>
        <v>2.8734177215189876</v>
      </c>
    </row>
    <row r="67" spans="2:70" ht="15" customHeight="1">
      <c r="B67" s="162" t="s">
        <v>21</v>
      </c>
      <c r="C67" s="163"/>
      <c r="D67" s="133" t="s">
        <v>81</v>
      </c>
      <c r="E67" s="134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  <c r="BM67" s="77">
        <v>1558</v>
      </c>
      <c r="BN67" s="77">
        <v>1445</v>
      </c>
      <c r="BO67" s="77">
        <v>1755</v>
      </c>
      <c r="BP67" s="77">
        <v>1822</v>
      </c>
      <c r="BQ67" s="77">
        <v>1448</v>
      </c>
      <c r="BR67" s="32">
        <f>SUM(BF67:BQ67)</f>
        <v>17278</v>
      </c>
    </row>
    <row r="68" spans="2:70" ht="15" customHeight="1">
      <c r="B68" s="135" t="s">
        <v>115</v>
      </c>
      <c r="C68" s="136"/>
      <c r="D68" s="137" t="s">
        <v>80</v>
      </c>
      <c r="E68" s="138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  <c r="BM68" s="72">
        <v>2.5329999999999999</v>
      </c>
      <c r="BN68" s="72">
        <v>1.758</v>
      </c>
      <c r="BO68" s="72">
        <v>1.2190000000000001</v>
      </c>
      <c r="BP68" s="72">
        <v>1.774</v>
      </c>
      <c r="BQ68" s="72">
        <v>1.347</v>
      </c>
      <c r="BR68" s="91">
        <f>BR67/BE67</f>
        <v>1.222874938070635</v>
      </c>
    </row>
    <row r="69" spans="2:70" ht="15" customHeight="1">
      <c r="B69" s="162" t="s">
        <v>22</v>
      </c>
      <c r="C69" s="163"/>
      <c r="D69" s="133" t="s">
        <v>82</v>
      </c>
      <c r="E69" s="134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  <c r="BM69" s="77">
        <v>89405</v>
      </c>
      <c r="BN69" s="77">
        <v>89897</v>
      </c>
      <c r="BO69" s="77">
        <v>90447</v>
      </c>
      <c r="BP69" s="77">
        <v>91621</v>
      </c>
      <c r="BQ69" s="77">
        <v>93576</v>
      </c>
      <c r="BR69" s="32">
        <f>BQ69</f>
        <v>93576</v>
      </c>
    </row>
    <row r="70" spans="2:70" ht="15" customHeight="1">
      <c r="B70" s="199" t="s">
        <v>181</v>
      </c>
      <c r="C70" s="136"/>
      <c r="D70" s="137" t="s">
        <v>72</v>
      </c>
      <c r="E70" s="138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  <c r="BM70" s="75">
        <v>178</v>
      </c>
      <c r="BN70" s="75">
        <v>492</v>
      </c>
      <c r="BO70" s="75">
        <v>550</v>
      </c>
      <c r="BP70" s="75">
        <v>1174</v>
      </c>
      <c r="BQ70" s="75">
        <v>1955</v>
      </c>
      <c r="BR70" s="18" t="s">
        <v>0</v>
      </c>
    </row>
    <row r="71" spans="2:70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  <c r="BR71" s="19"/>
    </row>
    <row r="72" spans="2:70" ht="15" customHeight="1">
      <c r="B72" s="78" t="s">
        <v>167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  <c r="BR72" s="19"/>
    </row>
    <row r="73" spans="2:70" ht="15" customHeight="1">
      <c r="B73" s="78" t="s">
        <v>169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  <c r="BR73" s="19"/>
    </row>
    <row r="74" spans="2:70" ht="24.75" customHeight="1">
      <c r="B74" s="175"/>
      <c r="C74" s="140"/>
      <c r="D74" s="139"/>
      <c r="E74" s="140"/>
      <c r="F74" s="143" t="s">
        <v>31</v>
      </c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3" t="s">
        <v>32</v>
      </c>
      <c r="S74" s="143" t="s">
        <v>33</v>
      </c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5"/>
      <c r="AE74" s="3" t="s">
        <v>34</v>
      </c>
      <c r="AF74" s="146" t="s">
        <v>35</v>
      </c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62" t="s">
        <v>113</v>
      </c>
      <c r="AS74" s="147" t="s">
        <v>114</v>
      </c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9"/>
      <c r="BE74" s="62" t="s">
        <v>135</v>
      </c>
      <c r="BF74" s="4" t="s">
        <v>143</v>
      </c>
      <c r="BG74" s="4" t="s">
        <v>145</v>
      </c>
      <c r="BH74" s="67" t="s">
        <v>151</v>
      </c>
      <c r="BI74" s="67" t="s">
        <v>155</v>
      </c>
      <c r="BJ74" s="67" t="s">
        <v>182</v>
      </c>
      <c r="BK74" s="67" t="s">
        <v>189</v>
      </c>
      <c r="BL74" s="67" t="s">
        <v>192</v>
      </c>
      <c r="BM74" s="67" t="s">
        <v>195</v>
      </c>
      <c r="BN74" s="67" t="s">
        <v>198</v>
      </c>
      <c r="BO74" s="67" t="s">
        <v>200</v>
      </c>
      <c r="BP74" s="67" t="s">
        <v>202</v>
      </c>
      <c r="BQ74" s="67" t="s">
        <v>206</v>
      </c>
      <c r="BR74" s="62" t="s">
        <v>208</v>
      </c>
    </row>
    <row r="75" spans="2:70" ht="15" customHeight="1">
      <c r="B75" s="176"/>
      <c r="C75" s="142"/>
      <c r="D75" s="141"/>
      <c r="E75" s="142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102</v>
      </c>
      <c r="AO75" s="4" t="s">
        <v>104</v>
      </c>
      <c r="AP75" s="96" t="s">
        <v>105</v>
      </c>
      <c r="AQ75" s="4" t="s">
        <v>107</v>
      </c>
      <c r="AR75" s="110" t="s">
        <v>171</v>
      </c>
      <c r="AS75" s="67" t="s">
        <v>172</v>
      </c>
      <c r="AT75" s="97" t="s">
        <v>173</v>
      </c>
      <c r="AU75" s="67" t="s">
        <v>174</v>
      </c>
      <c r="AV75" s="97" t="s">
        <v>175</v>
      </c>
      <c r="AW75" s="67" t="s">
        <v>176</v>
      </c>
      <c r="AX75" s="97" t="s">
        <v>177</v>
      </c>
      <c r="AY75" s="67" t="s">
        <v>178</v>
      </c>
      <c r="AZ75" s="97" t="s">
        <v>179</v>
      </c>
      <c r="BA75" s="67" t="s">
        <v>127</v>
      </c>
      <c r="BB75" s="97" t="s">
        <v>130</v>
      </c>
      <c r="BC75" s="67" t="s">
        <v>132</v>
      </c>
      <c r="BD75" s="97" t="s">
        <v>134</v>
      </c>
      <c r="BE75" s="111" t="s">
        <v>171</v>
      </c>
      <c r="BF75" s="97" t="s">
        <v>172</v>
      </c>
      <c r="BG75" s="67" t="s">
        <v>180</v>
      </c>
      <c r="BH75" s="97" t="s">
        <v>153</v>
      </c>
      <c r="BI75" s="67" t="s">
        <v>157</v>
      </c>
      <c r="BJ75" s="67" t="s">
        <v>184</v>
      </c>
      <c r="BK75" s="67" t="s">
        <v>190</v>
      </c>
      <c r="BL75" s="67" t="s">
        <v>194</v>
      </c>
      <c r="BM75" s="67" t="s">
        <v>197</v>
      </c>
      <c r="BN75" s="67" t="s">
        <v>199</v>
      </c>
      <c r="BO75" s="67" t="s">
        <v>201</v>
      </c>
      <c r="BP75" s="67" t="s">
        <v>203</v>
      </c>
      <c r="BQ75" s="67" t="s">
        <v>207</v>
      </c>
      <c r="BR75" s="111" t="s">
        <v>171</v>
      </c>
    </row>
    <row r="76" spans="2:70" ht="15" customHeight="1">
      <c r="B76" s="200" t="s">
        <v>168</v>
      </c>
      <c r="C76" s="201"/>
      <c r="D76" s="150" t="s">
        <v>166</v>
      </c>
      <c r="E76" s="151"/>
      <c r="F76" s="100" t="s">
        <v>162</v>
      </c>
      <c r="G76" s="31" t="s">
        <v>162</v>
      </c>
      <c r="H76" s="101" t="s">
        <v>162</v>
      </c>
      <c r="I76" s="31" t="s">
        <v>162</v>
      </c>
      <c r="J76" s="101" t="s">
        <v>162</v>
      </c>
      <c r="K76" s="31" t="s">
        <v>162</v>
      </c>
      <c r="L76" s="101" t="s">
        <v>162</v>
      </c>
      <c r="M76" s="31" t="s">
        <v>162</v>
      </c>
      <c r="N76" s="101" t="s">
        <v>162</v>
      </c>
      <c r="O76" s="31" t="s">
        <v>162</v>
      </c>
      <c r="P76" s="101" t="s">
        <v>162</v>
      </c>
      <c r="Q76" s="31" t="s">
        <v>162</v>
      </c>
      <c r="R76" s="103" t="s">
        <v>163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163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163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  <c r="BM76" s="77">
        <v>544</v>
      </c>
      <c r="BN76" s="77">
        <v>480</v>
      </c>
      <c r="BO76" s="77">
        <v>512</v>
      </c>
      <c r="BP76" s="77">
        <v>517</v>
      </c>
      <c r="BQ76" s="131">
        <v>455</v>
      </c>
      <c r="BR76" s="114">
        <f>SUM(BF76:BQ76)</f>
        <v>6052</v>
      </c>
    </row>
    <row r="77" spans="2:70" ht="15" customHeight="1">
      <c r="B77" s="157" t="s">
        <v>119</v>
      </c>
      <c r="C77" s="158"/>
      <c r="D77" s="159" t="s">
        <v>164</v>
      </c>
      <c r="E77" s="159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  <c r="BM77" s="84">
        <v>1.4510000000000001</v>
      </c>
      <c r="BN77" s="84">
        <v>1.034</v>
      </c>
      <c r="BO77" s="84">
        <v>1.18</v>
      </c>
      <c r="BP77" s="84">
        <v>1.026</v>
      </c>
      <c r="BQ77" s="130">
        <v>1.0409999999999999</v>
      </c>
      <c r="BR77" s="29">
        <f>BR76/BE76</f>
        <v>1.1899331498230437</v>
      </c>
    </row>
    <row r="78" spans="2:70" ht="15" customHeight="1">
      <c r="B78" s="155" t="s">
        <v>170</v>
      </c>
      <c r="C78" s="156"/>
      <c r="D78" s="105" t="s">
        <v>165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  <c r="BM78" s="119">
        <v>4088</v>
      </c>
      <c r="BN78" s="119">
        <v>4568</v>
      </c>
      <c r="BO78" s="119">
        <v>5080</v>
      </c>
      <c r="BP78" s="119">
        <v>5597</v>
      </c>
      <c r="BQ78" s="132">
        <v>6052</v>
      </c>
      <c r="BR78" s="121" t="s">
        <v>0</v>
      </c>
    </row>
    <row r="79" spans="2:70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  <c r="BP79" s="129"/>
      <c r="BQ79" s="129"/>
      <c r="BR79" s="19"/>
    </row>
    <row r="80" spans="2:70" ht="15" customHeight="1">
      <c r="B80" s="19" t="s">
        <v>158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  <c r="BR80" s="19"/>
    </row>
    <row r="81" spans="2:70" ht="15" customHeight="1">
      <c r="B81" s="19" t="s">
        <v>159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  <c r="BR81" s="19"/>
    </row>
    <row r="82" spans="2:70" ht="24.75" customHeight="1">
      <c r="B82" s="175"/>
      <c r="C82" s="140"/>
      <c r="D82" s="175"/>
      <c r="E82" s="140"/>
      <c r="F82" s="143" t="s">
        <v>31</v>
      </c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3" t="s">
        <v>32</v>
      </c>
      <c r="S82" s="143" t="s">
        <v>33</v>
      </c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5"/>
      <c r="AE82" s="3" t="s">
        <v>34</v>
      </c>
      <c r="AF82" s="146" t="s">
        <v>35</v>
      </c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62" t="s">
        <v>113</v>
      </c>
      <c r="AS82" s="147" t="s">
        <v>114</v>
      </c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9"/>
      <c r="BE82" s="62" t="s">
        <v>135</v>
      </c>
      <c r="BF82" s="4" t="s">
        <v>143</v>
      </c>
      <c r="BG82" s="4" t="s">
        <v>145</v>
      </c>
      <c r="BH82" s="67" t="s">
        <v>151</v>
      </c>
      <c r="BI82" s="67" t="s">
        <v>155</v>
      </c>
      <c r="BJ82" s="67" t="s">
        <v>182</v>
      </c>
      <c r="BK82" s="67" t="s">
        <v>189</v>
      </c>
      <c r="BL82" s="67" t="s">
        <v>192</v>
      </c>
      <c r="BM82" s="67" t="s">
        <v>195</v>
      </c>
      <c r="BN82" s="67" t="s">
        <v>198</v>
      </c>
      <c r="BO82" s="67" t="s">
        <v>200</v>
      </c>
      <c r="BP82" s="67" t="s">
        <v>202</v>
      </c>
      <c r="BQ82" s="67" t="s">
        <v>206</v>
      </c>
      <c r="BR82" s="62" t="s">
        <v>208</v>
      </c>
    </row>
    <row r="83" spans="2:70" ht="15" customHeight="1">
      <c r="B83" s="176"/>
      <c r="C83" s="142"/>
      <c r="D83" s="176"/>
      <c r="E83" s="142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102</v>
      </c>
      <c r="AO83" s="4" t="s">
        <v>104</v>
      </c>
      <c r="AP83" s="4" t="s">
        <v>105</v>
      </c>
      <c r="AQ83" s="4" t="s">
        <v>107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108</v>
      </c>
      <c r="AW83" s="4" t="s">
        <v>109</v>
      </c>
      <c r="AX83" s="4" t="s">
        <v>121</v>
      </c>
      <c r="AY83" s="4" t="s">
        <v>123</v>
      </c>
      <c r="AZ83" s="4" t="s">
        <v>125</v>
      </c>
      <c r="BA83" s="67" t="s">
        <v>127</v>
      </c>
      <c r="BB83" s="67" t="s">
        <v>130</v>
      </c>
      <c r="BC83" s="67" t="s">
        <v>132</v>
      </c>
      <c r="BD83" s="67" t="s">
        <v>134</v>
      </c>
      <c r="BE83" s="5" t="s">
        <v>48</v>
      </c>
      <c r="BF83" s="4" t="s">
        <v>61</v>
      </c>
      <c r="BG83" s="4" t="s">
        <v>147</v>
      </c>
      <c r="BH83" s="67" t="s">
        <v>153</v>
      </c>
      <c r="BI83" s="67" t="s">
        <v>157</v>
      </c>
      <c r="BJ83" s="67" t="s">
        <v>184</v>
      </c>
      <c r="BK83" s="67" t="s">
        <v>190</v>
      </c>
      <c r="BL83" s="67" t="s">
        <v>194</v>
      </c>
      <c r="BM83" s="67" t="s">
        <v>197</v>
      </c>
      <c r="BN83" s="67" t="s">
        <v>199</v>
      </c>
      <c r="BO83" s="67" t="s">
        <v>201</v>
      </c>
      <c r="BP83" s="67" t="s">
        <v>203</v>
      </c>
      <c r="BQ83" s="67" t="s">
        <v>207</v>
      </c>
      <c r="BR83" s="5" t="s">
        <v>48</v>
      </c>
    </row>
    <row r="84" spans="2:70" ht="15" customHeight="1">
      <c r="B84" s="180" t="s">
        <v>23</v>
      </c>
      <c r="C84" s="181"/>
      <c r="D84" s="168" t="s">
        <v>83</v>
      </c>
      <c r="E84" s="151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  <c r="BM84" s="77">
        <v>234</v>
      </c>
      <c r="BN84" s="77">
        <v>250</v>
      </c>
      <c r="BO84" s="77">
        <v>263</v>
      </c>
      <c r="BP84" s="77">
        <v>206</v>
      </c>
      <c r="BQ84" s="77">
        <v>193</v>
      </c>
      <c r="BR84" s="32">
        <f>SUM(BF84:BQ84)</f>
        <v>2790</v>
      </c>
    </row>
    <row r="85" spans="2:70" ht="15" customHeight="1">
      <c r="B85" s="180" t="s">
        <v>24</v>
      </c>
      <c r="C85" s="181"/>
      <c r="D85" s="168" t="s">
        <v>84</v>
      </c>
      <c r="E85" s="151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  <c r="BM85" s="79">
        <v>23522</v>
      </c>
      <c r="BN85" s="79">
        <v>23772</v>
      </c>
      <c r="BO85" s="79">
        <v>24035</v>
      </c>
      <c r="BP85" s="79">
        <v>24241</v>
      </c>
      <c r="BQ85" s="79">
        <v>24434</v>
      </c>
      <c r="BR85" s="23">
        <f>BQ85</f>
        <v>24434</v>
      </c>
    </row>
    <row r="86" spans="2:70" ht="15" customHeight="1">
      <c r="B86" s="197" t="s">
        <v>119</v>
      </c>
      <c r="C86" s="198"/>
      <c r="D86" s="173" t="s">
        <v>85</v>
      </c>
      <c r="E86" s="174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  <c r="BM86" s="70">
        <v>0.78300000000000003</v>
      </c>
      <c r="BN86" s="70">
        <v>0.88700000000000001</v>
      </c>
      <c r="BO86" s="70">
        <v>0.996</v>
      </c>
      <c r="BP86" s="70">
        <v>1.0820000000000001</v>
      </c>
      <c r="BQ86" s="70">
        <v>1.163</v>
      </c>
      <c r="BR86" s="12">
        <f>BQ86</f>
        <v>1.163</v>
      </c>
    </row>
    <row r="87" spans="2:70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  <c r="BR87" s="19"/>
    </row>
    <row r="88" spans="2:70" ht="15" customHeight="1">
      <c r="B88" s="19" t="s">
        <v>160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  <c r="BR88" s="19"/>
    </row>
    <row r="89" spans="2:70" ht="15" customHeight="1">
      <c r="B89" s="19" t="s">
        <v>161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  <c r="BR89" s="19"/>
    </row>
    <row r="90" spans="2:70" ht="24.75" customHeight="1">
      <c r="B90" s="175"/>
      <c r="C90" s="140"/>
      <c r="D90" s="175"/>
      <c r="E90" s="140"/>
      <c r="F90" s="143" t="s">
        <v>31</v>
      </c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5"/>
      <c r="R90" s="3" t="s">
        <v>32</v>
      </c>
      <c r="S90" s="143" t="s">
        <v>33</v>
      </c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5"/>
      <c r="AE90" s="3" t="s">
        <v>34</v>
      </c>
      <c r="AF90" s="146" t="s">
        <v>35</v>
      </c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62" t="s">
        <v>113</v>
      </c>
      <c r="AS90" s="152" t="s">
        <v>128</v>
      </c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4"/>
      <c r="BE90" s="62" t="s">
        <v>113</v>
      </c>
      <c r="BF90" s="4" t="s">
        <v>143</v>
      </c>
      <c r="BG90" s="4" t="s">
        <v>145</v>
      </c>
      <c r="BH90" s="67" t="s">
        <v>151</v>
      </c>
      <c r="BI90" s="67" t="s">
        <v>155</v>
      </c>
      <c r="BJ90" s="67" t="s">
        <v>182</v>
      </c>
      <c r="BK90" s="67" t="s">
        <v>189</v>
      </c>
      <c r="BL90" s="67" t="s">
        <v>192</v>
      </c>
      <c r="BM90" s="67" t="s">
        <v>195</v>
      </c>
      <c r="BN90" s="67" t="s">
        <v>198</v>
      </c>
      <c r="BO90" s="67" t="s">
        <v>200</v>
      </c>
      <c r="BP90" s="67" t="s">
        <v>202</v>
      </c>
      <c r="BQ90" s="67" t="s">
        <v>206</v>
      </c>
      <c r="BR90" s="62" t="s">
        <v>208</v>
      </c>
    </row>
    <row r="91" spans="2:70" ht="15" customHeight="1">
      <c r="B91" s="176"/>
      <c r="C91" s="142"/>
      <c r="D91" s="176"/>
      <c r="E91" s="142"/>
      <c r="F91" s="4" t="s">
        <v>36</v>
      </c>
      <c r="G91" s="4" t="s">
        <v>37</v>
      </c>
      <c r="H91" s="4" t="s">
        <v>38</v>
      </c>
      <c r="I91" s="4" t="s">
        <v>118</v>
      </c>
      <c r="J91" s="4" t="s">
        <v>120</v>
      </c>
      <c r="K91" s="4" t="s">
        <v>41</v>
      </c>
      <c r="L91" s="4" t="s">
        <v>122</v>
      </c>
      <c r="M91" s="4" t="s">
        <v>124</v>
      </c>
      <c r="N91" s="67" t="s">
        <v>126</v>
      </c>
      <c r="O91" s="67" t="s">
        <v>129</v>
      </c>
      <c r="P91" s="67" t="s">
        <v>131</v>
      </c>
      <c r="Q91" s="67" t="s">
        <v>133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118</v>
      </c>
      <c r="W91" s="4" t="s">
        <v>120</v>
      </c>
      <c r="X91" s="4" t="s">
        <v>41</v>
      </c>
      <c r="Y91" s="4" t="s">
        <v>122</v>
      </c>
      <c r="Z91" s="4" t="s">
        <v>124</v>
      </c>
      <c r="AA91" s="67" t="s">
        <v>126</v>
      </c>
      <c r="AB91" s="67" t="s">
        <v>129</v>
      </c>
      <c r="AC91" s="67" t="s">
        <v>131</v>
      </c>
      <c r="AD91" s="67" t="s">
        <v>133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118</v>
      </c>
      <c r="AJ91" s="4" t="s">
        <v>120</v>
      </c>
      <c r="AK91" s="4" t="s">
        <v>41</v>
      </c>
      <c r="AL91" s="4" t="s">
        <v>122</v>
      </c>
      <c r="AM91" s="4" t="s">
        <v>124</v>
      </c>
      <c r="AN91" s="67" t="s">
        <v>126</v>
      </c>
      <c r="AO91" s="67" t="s">
        <v>129</v>
      </c>
      <c r="AP91" s="67" t="s">
        <v>131</v>
      </c>
      <c r="AQ91" s="67" t="s">
        <v>133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118</v>
      </c>
      <c r="AW91" s="4" t="s">
        <v>120</v>
      </c>
      <c r="AX91" s="4" t="s">
        <v>41</v>
      </c>
      <c r="AY91" s="4" t="s">
        <v>122</v>
      </c>
      <c r="AZ91" s="4" t="s">
        <v>124</v>
      </c>
      <c r="BA91" s="67" t="s">
        <v>126</v>
      </c>
      <c r="BB91" s="67" t="s">
        <v>129</v>
      </c>
      <c r="BC91" s="67" t="s">
        <v>131</v>
      </c>
      <c r="BD91" s="67" t="s">
        <v>133</v>
      </c>
      <c r="BE91" s="5" t="s">
        <v>48</v>
      </c>
      <c r="BF91" s="4" t="s">
        <v>36</v>
      </c>
      <c r="BG91" s="4" t="s">
        <v>146</v>
      </c>
      <c r="BH91" s="67" t="s">
        <v>152</v>
      </c>
      <c r="BI91" s="67" t="s">
        <v>156</v>
      </c>
      <c r="BJ91" s="67" t="s">
        <v>183</v>
      </c>
      <c r="BK91" s="67" t="s">
        <v>191</v>
      </c>
      <c r="BL91" s="67" t="s">
        <v>193</v>
      </c>
      <c r="BM91" s="67" t="s">
        <v>196</v>
      </c>
      <c r="BN91" s="67" t="s">
        <v>126</v>
      </c>
      <c r="BO91" s="67" t="s">
        <v>129</v>
      </c>
      <c r="BP91" s="67" t="s">
        <v>131</v>
      </c>
      <c r="BQ91" s="67" t="s">
        <v>133</v>
      </c>
      <c r="BR91" s="5" t="s">
        <v>48</v>
      </c>
    </row>
    <row r="92" spans="2:70" ht="15" customHeight="1">
      <c r="B92" s="180" t="s">
        <v>25</v>
      </c>
      <c r="C92" s="181"/>
      <c r="D92" s="168" t="s">
        <v>86</v>
      </c>
      <c r="E92" s="151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  <c r="BM92" s="77">
        <v>30</v>
      </c>
      <c r="BN92" s="77">
        <v>30</v>
      </c>
      <c r="BO92" s="77">
        <v>30</v>
      </c>
      <c r="BP92" s="77">
        <v>30</v>
      </c>
      <c r="BQ92" s="77">
        <v>30</v>
      </c>
      <c r="BR92" s="32">
        <f>SUM(BF92:BQ92)</f>
        <v>366</v>
      </c>
    </row>
    <row r="93" spans="2:70" ht="15" customHeight="1">
      <c r="B93" s="180" t="s">
        <v>27</v>
      </c>
      <c r="C93" s="181"/>
      <c r="D93" s="168" t="s">
        <v>87</v>
      </c>
      <c r="E93" s="151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  <c r="BM93" s="79">
        <v>246</v>
      </c>
      <c r="BN93" s="79">
        <v>276</v>
      </c>
      <c r="BO93" s="79">
        <v>306</v>
      </c>
      <c r="BP93" s="79">
        <v>336</v>
      </c>
      <c r="BQ93" s="79">
        <v>366</v>
      </c>
      <c r="BR93" s="23">
        <f>BQ93</f>
        <v>366</v>
      </c>
    </row>
    <row r="94" spans="2:70" ht="15" customHeight="1">
      <c r="B94" s="197" t="s">
        <v>119</v>
      </c>
      <c r="C94" s="198"/>
      <c r="D94" s="173" t="s">
        <v>85</v>
      </c>
      <c r="E94" s="174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  <c r="BM94" s="70">
        <v>0.68300000000000005</v>
      </c>
      <c r="BN94" s="70">
        <v>0.76700000000000002</v>
      </c>
      <c r="BO94" s="70">
        <v>0.85</v>
      </c>
      <c r="BP94" s="70">
        <v>0.93300000000000005</v>
      </c>
      <c r="BQ94" s="70">
        <v>1.0169999999999999</v>
      </c>
      <c r="BR94" s="12">
        <f>BQ94</f>
        <v>1.0169999999999999</v>
      </c>
    </row>
    <row r="95" spans="2:70" ht="15" customHeight="1">
      <c r="B95" s="180" t="s">
        <v>26</v>
      </c>
      <c r="C95" s="181"/>
      <c r="D95" s="168" t="s">
        <v>88</v>
      </c>
      <c r="E95" s="151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  <c r="BM95" s="77">
        <v>22</v>
      </c>
      <c r="BN95" s="77">
        <v>25</v>
      </c>
      <c r="BO95" s="77">
        <v>24</v>
      </c>
      <c r="BP95" s="77">
        <v>21</v>
      </c>
      <c r="BQ95" s="77">
        <v>23</v>
      </c>
      <c r="BR95" s="32">
        <f>SUM(BF95:BQ95)</f>
        <v>257</v>
      </c>
    </row>
    <row r="96" spans="2:70" ht="15" customHeight="1">
      <c r="B96" s="195" t="s">
        <v>27</v>
      </c>
      <c r="C96" s="196"/>
      <c r="D96" s="168" t="s">
        <v>87</v>
      </c>
      <c r="E96" s="151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  <c r="BM96" s="79">
        <v>164</v>
      </c>
      <c r="BN96" s="79">
        <v>189</v>
      </c>
      <c r="BO96" s="79">
        <v>213</v>
      </c>
      <c r="BP96" s="79">
        <v>234</v>
      </c>
      <c r="BQ96" s="79">
        <v>257</v>
      </c>
      <c r="BR96" s="23">
        <f>BQ96</f>
        <v>257</v>
      </c>
    </row>
    <row r="97" spans="2:70" ht="15" customHeight="1">
      <c r="B97" s="197" t="s">
        <v>119</v>
      </c>
      <c r="C97" s="198"/>
      <c r="D97" s="173" t="s">
        <v>85</v>
      </c>
      <c r="E97" s="174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  <c r="BM97" s="70">
        <v>0.65600000000000003</v>
      </c>
      <c r="BN97" s="70">
        <v>0.75600000000000001</v>
      </c>
      <c r="BO97" s="70">
        <v>0.85199999999999998</v>
      </c>
      <c r="BP97" s="70">
        <v>0.93600000000000005</v>
      </c>
      <c r="BQ97" s="70">
        <v>1.028</v>
      </c>
      <c r="BR97" s="12">
        <f>BQ97</f>
        <v>1.028</v>
      </c>
    </row>
    <row r="98" spans="2:70" ht="15" customHeight="1">
      <c r="B98" s="34"/>
      <c r="C98" s="19"/>
      <c r="D98" s="34"/>
      <c r="E98" s="19"/>
      <c r="F98" s="34" t="s">
        <v>89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  <c r="BR98" s="19"/>
    </row>
    <row r="99" spans="2:70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  <c r="BR99" s="47"/>
    </row>
    <row r="100" spans="2:70" ht="15" customHeight="1">
      <c r="B100" s="47" t="s">
        <v>90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  <c r="BR100" s="47"/>
    </row>
  </sheetData>
  <dataConsolidate/>
  <mergeCells count="117"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2024-10-01T05:29:16Z</dcterms:modified>
</cp:coreProperties>
</file>