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511\"/>
    </mc:Choice>
  </mc:AlternateContent>
  <xr:revisionPtr revIDLastSave="0" documentId="13_ncr:1_{5A12C3BE-2638-4041-A797-BEA782CCBD2E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51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99" i="2" l="1"/>
  <c r="CE98" i="2"/>
  <c r="CE97" i="2"/>
  <c r="CE96" i="2"/>
  <c r="CE95" i="2"/>
  <c r="CE94" i="2"/>
  <c r="CE88" i="2"/>
  <c r="CE87" i="2"/>
  <c r="CE86" i="2"/>
  <c r="CE78" i="2"/>
  <c r="CE79" i="2" s="1"/>
  <c r="CE71" i="2"/>
  <c r="CE70" i="2"/>
  <c r="CE69" i="2"/>
  <c r="CE68" i="2"/>
  <c r="CE67" i="2"/>
  <c r="CE66" i="2"/>
  <c r="CE65" i="2"/>
  <c r="CE57" i="2"/>
  <c r="CE55" i="2"/>
  <c r="CE54" i="2"/>
  <c r="CE47" i="2"/>
  <c r="CE46" i="2"/>
  <c r="CE45" i="2"/>
  <c r="CE44" i="2"/>
  <c r="CE43" i="2"/>
  <c r="CE40" i="2"/>
  <c r="CE39" i="2"/>
  <c r="CE20" i="2"/>
  <c r="CE18" i="2"/>
  <c r="CE17" i="2"/>
  <c r="CE16" i="2"/>
  <c r="CE15" i="2"/>
  <c r="CE14" i="2"/>
  <c r="CE12" i="2"/>
  <c r="CE13" i="2" s="1"/>
  <c r="CE11" i="2"/>
  <c r="CE9" i="2"/>
  <c r="CE59" i="2"/>
  <c r="CE58" i="2"/>
  <c r="CE56" i="2"/>
  <c r="CE42" i="2"/>
  <c r="CE32" i="2"/>
  <c r="CE31" i="2"/>
  <c r="CE33" i="2" s="1"/>
  <c r="CE29" i="2"/>
  <c r="CE30" i="2" s="1"/>
  <c r="CE28" i="2"/>
  <c r="CE27" i="2"/>
  <c r="CE26" i="2"/>
  <c r="CE19" i="2"/>
  <c r="CE10" i="2"/>
  <c r="BR54" i="2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5" i="2"/>
  <c r="BR47" i="2"/>
  <c r="BR68" i="2" l="1"/>
  <c r="BR45" i="2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<sst xmlns="http://schemas.openxmlformats.org/spreadsheetml/2006/main" count="1358" uniqueCount="231">
  <si>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</si>
  <si>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</si>
  <si>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</si>
  <si>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</si>
  <si>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</si>
  <si>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</si>
  <si>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</si>
  <si>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</si>
  <si>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</si>
  <si>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</si>
  <si>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</si>
  <si>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</si>
  <si>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</si>
  <si>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</si>
  <si>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</si>
  <si>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</si>
  <si>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</si>
  <si>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</si>
  <si>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</si>
  <si>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</si>
  <si>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</si>
  <si>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</si>
  <si>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</si>
  <si>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</si>
  <si>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</si>
  <si>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</si>
  <si>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</si>
  <si>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</si>
  <si>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</si>
  <si>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</si>
  <si>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</si>
  <si>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</si>
  <si>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</si>
  <si>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</si>
  <si>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</si>
  <si>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</si>
  <si>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</si>
  <si>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</si>
  <si>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</si>
  <si>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</si>
  <si>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</si>
  <si>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</si>
  <si>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</si>
  <si>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</si>
  <si>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</si>
  <si>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</si>
  <si>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</si>
  <si>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</si>
  <si>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</si>
  <si>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</si>
  <si>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</si>
  <si>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</si>
  <si>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</si>
  <si>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</si>
  <si>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</si>
  <si>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</si>
  <si>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</si>
  <si>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</si>
  <si>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</si>
  <si>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</si>
  <si>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</si>
  <si>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</si>
  <si>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</si>
  <si>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</si>
  <si>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</si>
  <si>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</si>
  <si>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</si>
  <si>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</si>
  <si>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</si>
  <si>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</si>
  <si>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</si>
  <si>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</si>
  <si>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</si>
  <si>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</si>
  <si>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</si>
  <si>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</si>
  <si>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</si>
  <si>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</si>
  <si>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</si>
  <si>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</si>
  <si>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</si>
  <si>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</si>
  <si>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</si>
  <si>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</si>
  <si>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</si>
  <si>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</si>
  <si>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</si>
  <si>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</si>
  <si>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</si>
  <si>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</si>
  <si>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</si>
  <si>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</si>
  <si>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</si>
  <si>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</si>
  <si>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</si>
  <si>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</si>
  <si>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</si>
  <si>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</si>
  <si>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</si>
  <si>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</si>
  <si>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</si>
  <si>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</si>
  <si>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</si>
  <si>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</si>
  <si>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</si>
  <si>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</si>
  <si>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</si>
  <si>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</si>
  <si>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</si>
  <si>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</si>
  <si>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</si>
  <si>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</si>
  <si>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</si>
  <si>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</si>
  <si>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</si>
  <si>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</si>
  <si>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</si>
  <si>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</si>
  <si>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</si>
  <si>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</si>
  <si>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</si>
  <si>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</si>
  <si>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</si>
  <si>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</si>
  <si>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</si>
  <si>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</si>
  <si>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</si>
  <si>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</si>
  <si>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</si>
  <si>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</si>
  <si>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</si>
  <si>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</si>
  <si>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</si>
  <si>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</si>
  <si>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</si>
  <si>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</si>
  <si>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</si>
  <si>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</si>
  <si>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</si>
  <si>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</si>
  <si>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</si>
  <si>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</si>
  <si>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</si>
  <si>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</si>
  <si>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</si>
  <si>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</si>
  <si>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</si>
  <si>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</si>
  <si>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</si>
  <si>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</si>
  <si>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</si>
  <si>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</si>
  <si>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</si>
  <si>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</si>
  <si>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</si>
  <si>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</si>
  <si>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</si>
  <si>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</si>
  <si>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</si>
  <si>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</si>
  <si>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</si>
  <si>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</si>
  <si>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</si>
  <si>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</si>
  <si>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</si>
  <si>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</si>
  <si>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</si>
  <si>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</si>
  <si>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</si>
  <si>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</si>
  <si>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</si>
  <si>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</si>
  <si>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</si>
  <si>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</si>
  <si>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</si>
  <si>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</si>
  <si>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</si>
  <si>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</si>
  <si>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</si>
  <si>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</si>
  <si>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</si>
  <si>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</si>
  <si>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</si>
  <si>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</si>
  <si>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</si>
  <si>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</si>
  <si>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</si>
  <si>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</si>
  <si>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</si>
  <si>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</si>
  <si>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</si>
  <si>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</si>
  <si>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</si>
  <si>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</si>
  <si>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</si>
  <si>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</si>
  <si>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</si>
  <si>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</si>
  <si>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</si>
  <si>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</si>
  <si>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</si>
  <si>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</si>
  <si>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</si>
  <si>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</si>
  <si>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</si>
  <si>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</si>
  <si>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</si>
  <si>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</si>
  <si>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</si>
  <si>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</si>
  <si>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</si>
  <si>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</si>
  <si>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</si>
  <si>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</si>
  <si>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</si>
  <si>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</si>
  <si>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</si>
  <si>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</si>
  <si>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</si>
  <si>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</si>
  <si>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</si>
  <si>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</si>
  <si>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</si>
  <si>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</si>
  <si>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</si>
  <si>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</si>
  <si>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</si>
  <si>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</si>
  <si>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</si>
  <si>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年11月度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</si>
  <si>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November, 2025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</si>
</sst>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  <font>
      <b/>
      <u/>
      <sz val="9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30" fillId="58" borderId="33" xfId="0" applyNumberFormat="1" applyFont="1" applyFill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38" fontId="142" fillId="0" borderId="31" xfId="1" applyFont="1" applyBorder="1" applyAlignment="1">
      <alignment vertical="center" wrapText="1"/>
    </xf>
    <xf numFmtId="181" fontId="142" fillId="0" borderId="33" xfId="0" applyNumberFormat="1" applyFont="1" applyBorder="1" applyAlignment="1">
      <alignment horizontal="right" vertical="center" wrapText="1"/>
    </xf>
    <xf numFmtId="181" fontId="142" fillId="0" borderId="32" xfId="0" applyNumberFormat="1" applyFont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G102"/>
  <sheetViews>
    <sheetView showGridLines="0" tabSelected="1" zoomScale="85" zoomScaleNormal="85" workbookViewId="0">
      <pane xSplit="5" topLeftCell="BS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hidden="1" customWidth="1" outlineLevel="1"/>
    <col min="83" max="83" width="12.75" style="1" customWidth="1" collapsed="1"/>
    <col min="84" max="85" width="12.375" style="1" customWidth="1"/>
    <col min="86" max="16384" width="9" style="1"/>
  </cols>
  <sheetData>
    <row r="2" spans="2:85" ht="15">
      <c r="B2" s="35" t="s">
        <v>230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  <c r="CE2" s="19"/>
    </row>
    <row r="3" spans="2:85" ht="15">
      <c r="B3" s="35" t="s">
        <v>229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  <c r="CE3" s="19"/>
    </row>
    <row r="4" spans="2:85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  <c r="CE4" s="19"/>
    </row>
    <row r="5" spans="2:85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  <c r="CE5" s="19"/>
    </row>
    <row r="6" spans="2:85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  <c r="CE6" s="19"/>
    </row>
    <row r="7" spans="2:85" ht="23.25" customHeight="1">
      <c r="B7" s="185"/>
      <c r="C7" s="185"/>
      <c r="D7" s="185"/>
      <c r="E7" s="185"/>
      <c r="F7" s="154" t="s">
        <v>31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6"/>
      <c r="R7" s="3" t="s">
        <v>32</v>
      </c>
      <c r="S7" s="154" t="s">
        <v>33</v>
      </c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6"/>
      <c r="AE7" s="3" t="s">
        <v>34</v>
      </c>
      <c r="AF7" s="148" t="s">
        <v>35</v>
      </c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61" t="s">
        <v>113</v>
      </c>
      <c r="AS7" s="142" t="s">
        <v>114</v>
      </c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4"/>
      <c r="BE7" s="61" t="s">
        <v>135</v>
      </c>
      <c r="BF7" s="142" t="s">
        <v>198</v>
      </c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4"/>
      <c r="BR7" s="61" t="s">
        <v>194</v>
      </c>
      <c r="BS7" s="142" t="s">
        <v>204</v>
      </c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4"/>
      <c r="CE7" s="61" t="s">
        <v>227</v>
      </c>
      <c r="CF7" s="206" t="s">
        <v>228</v>
      </c>
      <c r="CG7" s="207"/>
    </row>
    <row r="8" spans="2:85" ht="19.5" customHeight="1">
      <c r="B8" s="208"/>
      <c r="C8" s="208"/>
      <c r="D8" s="208"/>
      <c r="E8" s="208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  <c r="CA8" s="66" t="s">
        <v>215</v>
      </c>
      <c r="CB8" s="66" t="s">
        <v>218</v>
      </c>
      <c r="CC8" s="66" t="s">
        <v>221</v>
      </c>
      <c r="CD8" s="66" t="s">
        <v>224</v>
      </c>
      <c r="CE8" s="5" t="s">
        <v>48</v>
      </c>
      <c r="CF8" s="4" t="s">
        <v>36</v>
      </c>
      <c r="CG8" s="4" t="s">
        <v>144</v>
      </c>
    </row>
    <row r="9" spans="2:85" ht="15" customHeight="1">
      <c r="B9" s="209" t="s">
        <v>7</v>
      </c>
      <c r="C9" s="209"/>
      <c r="D9" s="210" t="s">
        <v>66</v>
      </c>
      <c r="E9" s="210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  <c r="CB9" s="125">
        <v>2413</v>
      </c>
      <c r="CC9" s="125">
        <v>1775</v>
      </c>
      <c r="CD9" s="125">
        <v>2437</v>
      </c>
      <c r="CE9" s="7">
        <f>SUM(BS9:CD9)</f>
        <v>24654</v>
      </c>
      <c r="CF9" s="67">
        <v>2721</v>
      </c>
      <c r="CG9" s="67">
        <v>2588</v>
      </c>
    </row>
    <row r="10" spans="2:85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  <c r="CE10" s="10">
        <f>SUM(BG10:BR10)</f>
        <v>5270</v>
      </c>
      <c r="CF10" s="68"/>
      <c r="CG10" s="68"/>
    </row>
    <row r="11" spans="2:85" ht="15" customHeight="1">
      <c r="B11" s="183" t="s">
        <v>115</v>
      </c>
      <c r="C11" s="184"/>
      <c r="D11" s="211" t="s">
        <v>117</v>
      </c>
      <c r="E11" s="212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  <c r="CE11" s="12">
        <f>CE9/BR9</f>
        <v>1.1970285492328607</v>
      </c>
      <c r="CF11" s="69">
        <v>1.129</v>
      </c>
      <c r="CG11" s="69">
        <v>1.034</v>
      </c>
    </row>
    <row r="12" spans="2:85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  <c r="CB12" s="125">
        <v>1476</v>
      </c>
      <c r="CC12" s="125">
        <v>1016</v>
      </c>
      <c r="CD12" s="125">
        <v>1540</v>
      </c>
      <c r="CE12" s="7">
        <f>SUM(BS12:CD12)</f>
        <v>15966</v>
      </c>
      <c r="CF12" s="213">
        <v>1621</v>
      </c>
      <c r="CG12" s="213">
        <v>1635</v>
      </c>
    </row>
    <row r="13" spans="2:85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  <c r="CE13" s="12">
        <f>CE12/BR12</f>
        <v>1.1803933165754843</v>
      </c>
      <c r="CF13" s="214">
        <v>1.0669999999999999</v>
      </c>
      <c r="CG13" s="214">
        <v>1.0389999999999999</v>
      </c>
    </row>
    <row r="14" spans="2:85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  <c r="CB14" s="125">
        <v>937</v>
      </c>
      <c r="CC14" s="125">
        <v>759</v>
      </c>
      <c r="CD14" s="125">
        <v>897</v>
      </c>
      <c r="CE14" s="7">
        <f>SUM(BS14:CD14)</f>
        <v>8688</v>
      </c>
      <c r="CF14" s="213">
        <v>1100</v>
      </c>
      <c r="CG14" s="213">
        <v>953</v>
      </c>
    </row>
    <row r="15" spans="2:85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  <c r="CE15" s="141">
        <f>CE14/BR14</f>
        <v>1.228854314002829</v>
      </c>
      <c r="CF15" s="215">
        <v>1.2350000000000001</v>
      </c>
      <c r="CG15" s="215">
        <v>1.026</v>
      </c>
    </row>
    <row r="16" spans="2:85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  <c r="CE16" s="15">
        <f>SUM(BS16:CD16)</f>
        <v>2226</v>
      </c>
      <c r="CF16" s="70">
        <v>227</v>
      </c>
      <c r="CG16" s="70">
        <v>248</v>
      </c>
    </row>
    <row r="17" spans="2:85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  <c r="CB17" s="126">
        <v>1.2569999999999999</v>
      </c>
      <c r="CC17" s="126">
        <v>1.1339999999999999</v>
      </c>
      <c r="CD17" s="126">
        <v>1.2589999999999999</v>
      </c>
      <c r="CE17" s="12">
        <f>CE16/BR16</f>
        <v>1.229155162893429</v>
      </c>
      <c r="CF17" s="71">
        <v>1.0609999999999999</v>
      </c>
      <c r="CG17" s="71">
        <v>1.016</v>
      </c>
    </row>
    <row r="18" spans="2:85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  <c r="CE18" s="15">
        <f>SUM(BS18:CD18)</f>
        <v>4173</v>
      </c>
      <c r="CF18" s="70">
        <v>432</v>
      </c>
      <c r="CG18" s="70">
        <v>472</v>
      </c>
    </row>
    <row r="19" spans="2:85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  <c r="CE19" s="10">
        <f>SUM(BG19:BR19)</f>
        <v>374</v>
      </c>
      <c r="CF19" s="68"/>
      <c r="CG19" s="68"/>
    </row>
    <row r="20" spans="2:85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  <c r="CE20" s="12">
        <f>CE18/CE9</f>
        <v>0.16926259430518376</v>
      </c>
      <c r="CF20" s="69">
        <v>0.159</v>
      </c>
      <c r="CG20" s="69">
        <v>0.182</v>
      </c>
    </row>
    <row r="21" spans="2:85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  <c r="CE21" s="19"/>
    </row>
    <row r="22" spans="2:85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  <c r="CE22" s="19"/>
    </row>
    <row r="23" spans="2:85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  <c r="CE23" s="19"/>
    </row>
    <row r="24" spans="2:85" ht="24.75" customHeight="1">
      <c r="B24" s="185"/>
      <c r="C24" s="185"/>
      <c r="D24" s="185"/>
      <c r="E24" s="185"/>
      <c r="F24" s="154" t="s">
        <v>31</v>
      </c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6"/>
      <c r="R24" s="3" t="s">
        <v>32</v>
      </c>
      <c r="S24" s="154" t="s">
        <v>33</v>
      </c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6"/>
      <c r="AE24" s="3" t="s">
        <v>34</v>
      </c>
      <c r="AF24" s="148" t="s">
        <v>35</v>
      </c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61" t="s">
        <v>113</v>
      </c>
      <c r="AS24" s="142" t="s">
        <v>114</v>
      </c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4"/>
      <c r="BE24" s="61" t="s">
        <v>136</v>
      </c>
      <c r="BF24" s="142" t="s">
        <v>198</v>
      </c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4"/>
      <c r="BR24" s="61" t="s">
        <v>194</v>
      </c>
      <c r="BS24" s="142" t="s">
        <v>204</v>
      </c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4"/>
      <c r="CE24" s="61" t="s">
        <v>227</v>
      </c>
      <c r="CF24" s="206" t="s">
        <v>228</v>
      </c>
      <c r="CG24" s="207"/>
    </row>
    <row r="25" spans="2:85" ht="15" customHeight="1">
      <c r="B25" s="208"/>
      <c r="C25" s="208"/>
      <c r="D25" s="208"/>
      <c r="E25" s="208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  <c r="CA25" s="66" t="s">
        <v>215</v>
      </c>
      <c r="CB25" s="66" t="s">
        <v>218</v>
      </c>
      <c r="CC25" s="66" t="s">
        <v>221</v>
      </c>
      <c r="CD25" s="66" t="s">
        <v>224</v>
      </c>
      <c r="CE25" s="5" t="s">
        <v>48</v>
      </c>
      <c r="CF25" s="138" t="s">
        <v>36</v>
      </c>
      <c r="CG25" s="4" t="s">
        <v>144</v>
      </c>
    </row>
    <row r="26" spans="2:85" ht="15" customHeight="1">
      <c r="B26" s="209" t="s">
        <v>11</v>
      </c>
      <c r="C26" s="209"/>
      <c r="D26" s="210" t="s">
        <v>71</v>
      </c>
      <c r="E26" s="210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  <c r="CB26" s="125">
        <v>16413</v>
      </c>
      <c r="CC26" s="125">
        <v>13196</v>
      </c>
      <c r="CD26" s="125">
        <v>14922</v>
      </c>
      <c r="CE26" s="7">
        <f>SUM(BS26:CD26)</f>
        <v>159328</v>
      </c>
      <c r="CF26" s="67">
        <v>14016</v>
      </c>
      <c r="CG26" s="67">
        <v>13495</v>
      </c>
    </row>
    <row r="27" spans="2:85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  <c r="CE27" s="10">
        <f>SUM(BS27:CD27)</f>
        <v>0</v>
      </c>
      <c r="CF27" s="68"/>
      <c r="CG27" s="68"/>
    </row>
    <row r="28" spans="2:85" ht="15" customHeight="1">
      <c r="B28" s="183" t="s">
        <v>115</v>
      </c>
      <c r="C28" s="184"/>
      <c r="D28" s="211" t="s">
        <v>67</v>
      </c>
      <c r="E28" s="212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  <c r="CE28" s="12">
        <f>CE26/BR26</f>
        <v>1.1586058450955155</v>
      </c>
      <c r="CF28" s="69">
        <v>1.03</v>
      </c>
      <c r="CG28" s="69">
        <v>0.95499999999999996</v>
      </c>
    </row>
    <row r="29" spans="2:85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  <c r="CB29" s="134">
        <v>2510</v>
      </c>
      <c r="CC29" s="134">
        <v>1918</v>
      </c>
      <c r="CD29" s="134">
        <v>2031</v>
      </c>
      <c r="CE29" s="21">
        <f>SUM(BS29:CD29)</f>
        <v>21597</v>
      </c>
      <c r="CF29" s="72">
        <v>1904</v>
      </c>
      <c r="CG29" s="72">
        <v>2013</v>
      </c>
    </row>
    <row r="30" spans="2:85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  <c r="CB30" s="126">
        <v>1.476</v>
      </c>
      <c r="CC30" s="126">
        <v>1.2450000000000001</v>
      </c>
      <c r="CD30" s="126">
        <v>1.4179999999999999</v>
      </c>
      <c r="CE30" s="12">
        <f>CE29/BR29</f>
        <v>1.2266840849710325</v>
      </c>
      <c r="CF30" s="71">
        <v>1.3420000000000001</v>
      </c>
      <c r="CG30" s="71">
        <v>1.3080000000000001</v>
      </c>
    </row>
    <row r="31" spans="2:85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  <c r="CB31" s="134">
        <v>10433</v>
      </c>
      <c r="CC31" s="134">
        <v>8349</v>
      </c>
      <c r="CD31" s="134">
        <v>9162</v>
      </c>
      <c r="CE31" s="15">
        <f>SUM(BS31:CD31)</f>
        <v>98214</v>
      </c>
      <c r="CF31" s="72">
        <v>7718</v>
      </c>
      <c r="CG31" s="72">
        <v>7946</v>
      </c>
    </row>
    <row r="32" spans="2:85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  <c r="CE32" s="10">
        <f>SUM(BS32:CD32)</f>
        <v>0</v>
      </c>
      <c r="CF32" s="68"/>
      <c r="CG32" s="68"/>
    </row>
    <row r="33" spans="2:85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  <c r="CE33" s="12">
        <f>CE31/CE26</f>
        <v>0.61642649126330584</v>
      </c>
      <c r="CF33" s="69">
        <v>0.55100000000000005</v>
      </c>
      <c r="CG33" s="69">
        <v>0.58899999999999997</v>
      </c>
    </row>
    <row r="34" spans="2:85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  <c r="CB34" s="128"/>
      <c r="CC34" s="128"/>
      <c r="CD34" s="128"/>
      <c r="CE34" s="19"/>
    </row>
    <row r="35" spans="2:85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  <c r="CE35" s="19"/>
    </row>
    <row r="36" spans="2:85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  <c r="CE36" s="19"/>
    </row>
    <row r="37" spans="2:85" ht="24.75" customHeight="1">
      <c r="B37" s="185"/>
      <c r="C37" s="185"/>
      <c r="D37" s="186"/>
      <c r="E37" s="185"/>
      <c r="F37" s="154" t="s">
        <v>31</v>
      </c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6"/>
      <c r="R37" s="3" t="s">
        <v>32</v>
      </c>
      <c r="S37" s="154" t="s">
        <v>33</v>
      </c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6"/>
      <c r="AE37" s="3" t="s">
        <v>34</v>
      </c>
      <c r="AF37" s="148" t="s">
        <v>35</v>
      </c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61" t="s">
        <v>113</v>
      </c>
      <c r="AS37" s="142" t="s">
        <v>114</v>
      </c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4"/>
      <c r="BE37" s="61" t="s">
        <v>135</v>
      </c>
      <c r="BF37" s="142" t="s">
        <v>198</v>
      </c>
      <c r="BG37" s="143"/>
      <c r="BH37" s="143"/>
      <c r="BI37" s="143"/>
      <c r="BJ37" s="143"/>
      <c r="BK37" s="143"/>
      <c r="BL37" s="143"/>
      <c r="BM37" s="143"/>
      <c r="BN37" s="143"/>
      <c r="BO37" s="143"/>
      <c r="BP37" s="143"/>
      <c r="BQ37" s="144"/>
      <c r="BR37" s="61" t="s">
        <v>194</v>
      </c>
      <c r="BS37" s="142" t="s">
        <v>204</v>
      </c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4"/>
      <c r="CE37" s="61" t="s">
        <v>227</v>
      </c>
      <c r="CF37" s="206" t="s">
        <v>228</v>
      </c>
      <c r="CG37" s="207"/>
    </row>
    <row r="38" spans="2:85" ht="15" customHeight="1">
      <c r="B38" s="186"/>
      <c r="C38" s="186"/>
      <c r="D38" s="186"/>
      <c r="E38" s="186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213</v>
      </c>
      <c r="CA38" s="66" t="s">
        <v>216</v>
      </c>
      <c r="CB38" s="66" t="s">
        <v>219</v>
      </c>
      <c r="CC38" s="66" t="s">
        <v>222</v>
      </c>
      <c r="CD38" s="66" t="s">
        <v>225</v>
      </c>
      <c r="CE38" s="5" t="s">
        <v>48</v>
      </c>
      <c r="CF38" s="4" t="s">
        <v>61</v>
      </c>
      <c r="CG38" s="4" t="s">
        <v>197</v>
      </c>
    </row>
    <row r="39" spans="2:85" ht="15" customHeight="1">
      <c r="B39" s="163" t="s">
        <v>100</v>
      </c>
      <c r="C39" s="164"/>
      <c r="D39" s="188" t="s">
        <v>137</v>
      </c>
      <c r="E39" s="189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  <c r="CE39" s="16">
        <f>CD39</f>
        <v>860</v>
      </c>
      <c r="CF39" s="70">
        <v>865</v>
      </c>
      <c r="CG39" s="70">
        <v>869</v>
      </c>
    </row>
    <row r="40" spans="2:85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  <c r="CE40" s="29">
        <f>CE39/BR39</f>
        <v>1.1605937921727396</v>
      </c>
      <c r="CF40" s="83">
        <v>1.1459999999999999</v>
      </c>
      <c r="CG40" s="83">
        <v>1.1339999999999999</v>
      </c>
    </row>
    <row r="41" spans="2:85" ht="15" hidden="1" customHeight="1">
      <c r="B41" s="197" t="s">
        <v>17</v>
      </c>
      <c r="C41" s="198"/>
      <c r="D41" s="159" t="s">
        <v>72</v>
      </c>
      <c r="E41" s="160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  <c r="CE41" s="10" t="s">
        <v>0</v>
      </c>
      <c r="CF41" s="68"/>
      <c r="CG41" s="68"/>
    </row>
    <row r="42" spans="2:85" ht="15" hidden="1" customHeight="1">
      <c r="B42" s="197" t="s">
        <v>13</v>
      </c>
      <c r="C42" s="198"/>
      <c r="D42" s="159" t="s">
        <v>73</v>
      </c>
      <c r="E42" s="160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  <c r="CE42" s="10">
        <f>CD42</f>
        <v>0</v>
      </c>
      <c r="CF42" s="68"/>
      <c r="CG42" s="68"/>
    </row>
    <row r="43" spans="2:85" ht="15" customHeight="1">
      <c r="B43" s="193" t="s">
        <v>14</v>
      </c>
      <c r="C43" s="194"/>
      <c r="D43" s="195" t="s">
        <v>146</v>
      </c>
      <c r="E43" s="170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  <c r="CE43" s="23">
        <f>CD43</f>
        <v>5018374</v>
      </c>
      <c r="CF43" s="78">
        <v>5137677</v>
      </c>
      <c r="CG43" s="78">
        <v>5150908</v>
      </c>
    </row>
    <row r="44" spans="2:85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  <c r="CE44" s="29">
        <f>CE43/BR43</f>
        <v>1.2327991519917263</v>
      </c>
      <c r="CF44" s="83">
        <v>1.222</v>
      </c>
      <c r="CG44" s="83">
        <v>1.2030000000000001</v>
      </c>
    </row>
    <row r="45" spans="2:85" ht="15" customHeight="1">
      <c r="B45" s="193" t="s">
        <v>15</v>
      </c>
      <c r="C45" s="194"/>
      <c r="D45" s="196" t="s">
        <v>74</v>
      </c>
      <c r="E45" s="196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  <c r="CE45" s="25">
        <f>CD45</f>
        <v>133</v>
      </c>
      <c r="CF45" s="73">
        <v>2</v>
      </c>
      <c r="CG45" s="73">
        <v>8</v>
      </c>
    </row>
    <row r="46" spans="2:85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  <c r="CE46" s="29">
        <f>CE45/BR45</f>
        <v>1</v>
      </c>
      <c r="CF46" s="83">
        <v>0.4</v>
      </c>
      <c r="CG46" s="83">
        <v>0.72699999999999998</v>
      </c>
    </row>
    <row r="47" spans="2:85" ht="15" customHeight="1">
      <c r="B47" s="163" t="s">
        <v>16</v>
      </c>
      <c r="C47" s="164"/>
      <c r="D47" s="161" t="s">
        <v>75</v>
      </c>
      <c r="E47" s="162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  <c r="CE47" s="16">
        <f>CD47</f>
        <v>258</v>
      </c>
      <c r="CF47" s="70">
        <v>259</v>
      </c>
      <c r="CG47" s="70">
        <v>262</v>
      </c>
    </row>
    <row r="48" spans="2:85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  <c r="CE48" s="18" t="s">
        <v>0</v>
      </c>
      <c r="CF48" s="74">
        <v>1</v>
      </c>
      <c r="CG48" s="74">
        <v>3</v>
      </c>
    </row>
    <row r="49" spans="2:85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  <c r="CE49" s="19"/>
    </row>
    <row r="50" spans="2:85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  <c r="CE50" s="19"/>
    </row>
    <row r="51" spans="2:85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  <c r="CE51" s="19"/>
    </row>
    <row r="52" spans="2:85" ht="24.75" customHeight="1">
      <c r="B52" s="171"/>
      <c r="C52" s="172"/>
      <c r="D52" s="171"/>
      <c r="E52" s="172"/>
      <c r="F52" s="154" t="s">
        <v>31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6"/>
      <c r="R52" s="3" t="s">
        <v>32</v>
      </c>
      <c r="S52" s="154" t="s">
        <v>33</v>
      </c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6"/>
      <c r="AE52" s="3" t="s">
        <v>34</v>
      </c>
      <c r="AF52" s="148" t="s">
        <v>35</v>
      </c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61" t="s">
        <v>113</v>
      </c>
      <c r="AS52" s="142" t="s">
        <v>114</v>
      </c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4"/>
      <c r="BE52" s="61" t="s">
        <v>135</v>
      </c>
      <c r="BF52" s="142" t="s">
        <v>198</v>
      </c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4"/>
      <c r="BR52" s="61" t="s">
        <v>194</v>
      </c>
      <c r="BS52" s="142" t="s">
        <v>204</v>
      </c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4"/>
      <c r="CE52" s="61" t="s">
        <v>227</v>
      </c>
      <c r="CF52" s="206" t="s">
        <v>228</v>
      </c>
      <c r="CG52" s="207"/>
    </row>
    <row r="53" spans="2:85" ht="15" customHeight="1">
      <c r="B53" s="173"/>
      <c r="C53" s="174"/>
      <c r="D53" s="173"/>
      <c r="E53" s="174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213</v>
      </c>
      <c r="CA53" s="66" t="s">
        <v>216</v>
      </c>
      <c r="CB53" s="66" t="s">
        <v>219</v>
      </c>
      <c r="CC53" s="66" t="s">
        <v>222</v>
      </c>
      <c r="CD53" s="66" t="s">
        <v>225</v>
      </c>
      <c r="CE53" s="5" t="s">
        <v>48</v>
      </c>
      <c r="CF53" s="138" t="s">
        <v>61</v>
      </c>
      <c r="CG53" s="4" t="s">
        <v>197</v>
      </c>
    </row>
    <row r="54" spans="2:85" ht="15" customHeight="1">
      <c r="B54" s="163" t="s">
        <v>18</v>
      </c>
      <c r="C54" s="164"/>
      <c r="D54" s="161" t="s">
        <v>76</v>
      </c>
      <c r="E54" s="162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  <c r="CE54" s="16">
        <f>SUM(BS54:CD54)</f>
        <v>646</v>
      </c>
      <c r="CF54" s="70">
        <v>20</v>
      </c>
      <c r="CG54" s="70">
        <v>43</v>
      </c>
    </row>
    <row r="55" spans="2:85" ht="15" customHeight="1">
      <c r="B55" s="193" t="s">
        <v>19</v>
      </c>
      <c r="C55" s="194"/>
      <c r="D55" s="169" t="s">
        <v>77</v>
      </c>
      <c r="E55" s="170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  <c r="CE55" s="25">
        <f>CD55</f>
        <v>708</v>
      </c>
      <c r="CF55" s="73">
        <v>20</v>
      </c>
      <c r="CG55" s="73">
        <v>63</v>
      </c>
    </row>
    <row r="56" spans="2:85" ht="15" hidden="1" customHeight="1">
      <c r="B56" s="197" t="s">
        <v>8</v>
      </c>
      <c r="C56" s="198"/>
      <c r="D56" s="159" t="s">
        <v>140</v>
      </c>
      <c r="E56" s="160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10">
        <f>CD56</f>
        <v>0</v>
      </c>
      <c r="CF56" s="68"/>
      <c r="CG56" s="68"/>
    </row>
    <row r="57" spans="2:85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  <c r="CE57" s="90">
        <f>CE55/BR55</f>
        <v>1.2206896551724138</v>
      </c>
      <c r="CF57" s="69">
        <v>0.83299999999999996</v>
      </c>
      <c r="CG57" s="69">
        <v>1.016</v>
      </c>
    </row>
    <row r="58" spans="2:85" ht="15" hidden="1" customHeight="1">
      <c r="B58" s="163" t="s">
        <v>94</v>
      </c>
      <c r="C58" s="164"/>
      <c r="D58" s="161" t="s">
        <v>79</v>
      </c>
      <c r="E58" s="162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  <c r="CB58" s="137"/>
      <c r="CC58" s="137"/>
      <c r="CD58" s="137"/>
      <c r="CE58" s="16">
        <f>CD58</f>
        <v>0</v>
      </c>
      <c r="CF58" s="14"/>
      <c r="CG58" s="14"/>
    </row>
    <row r="59" spans="2:85" ht="15" hidden="1" customHeight="1">
      <c r="B59" s="175" t="s">
        <v>8</v>
      </c>
      <c r="C59" s="176"/>
      <c r="D59" s="157" t="s">
        <v>78</v>
      </c>
      <c r="E59" s="158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  <c r="CB59" s="136"/>
      <c r="CC59" s="136"/>
      <c r="CD59" s="136"/>
      <c r="CE59" s="18">
        <f>CD59</f>
        <v>0</v>
      </c>
      <c r="CF59" s="17"/>
      <c r="CG59" s="17"/>
    </row>
    <row r="60" spans="2:85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19"/>
      <c r="CF60" s="19"/>
      <c r="CG60" s="19"/>
    </row>
    <row r="61" spans="2:85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  <c r="CE61" s="19"/>
    </row>
    <row r="62" spans="2:85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  <c r="CE62" s="19"/>
    </row>
    <row r="63" spans="2:85" ht="24.75" customHeight="1">
      <c r="B63" s="165"/>
      <c r="C63" s="166"/>
      <c r="D63" s="165"/>
      <c r="E63" s="166"/>
      <c r="F63" s="154" t="s">
        <v>31</v>
      </c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6"/>
      <c r="R63" s="3" t="s">
        <v>32</v>
      </c>
      <c r="S63" s="154" t="s">
        <v>33</v>
      </c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6"/>
      <c r="AE63" s="3" t="s">
        <v>34</v>
      </c>
      <c r="AF63" s="148" t="s">
        <v>35</v>
      </c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61" t="s">
        <v>113</v>
      </c>
      <c r="AS63" s="142" t="s">
        <v>114</v>
      </c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4"/>
      <c r="BE63" s="61" t="s">
        <v>135</v>
      </c>
      <c r="BF63" s="142" t="s">
        <v>198</v>
      </c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4"/>
      <c r="BR63" s="61" t="s">
        <v>194</v>
      </c>
      <c r="BS63" s="142" t="s">
        <v>204</v>
      </c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4"/>
      <c r="CE63" s="61" t="s">
        <v>227</v>
      </c>
      <c r="CF63" s="206" t="s">
        <v>228</v>
      </c>
      <c r="CG63" s="207"/>
    </row>
    <row r="64" spans="2:85" ht="15" customHeight="1">
      <c r="B64" s="167"/>
      <c r="C64" s="168"/>
      <c r="D64" s="167"/>
      <c r="E64" s="168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213</v>
      </c>
      <c r="CA64" s="66" t="s">
        <v>216</v>
      </c>
      <c r="CB64" s="66" t="s">
        <v>219</v>
      </c>
      <c r="CC64" s="66" t="s">
        <v>222</v>
      </c>
      <c r="CD64" s="66" t="s">
        <v>225</v>
      </c>
      <c r="CE64" s="5" t="s">
        <v>48</v>
      </c>
      <c r="CF64" s="138" t="s">
        <v>61</v>
      </c>
      <c r="CG64" s="4" t="s">
        <v>197</v>
      </c>
    </row>
    <row r="65" spans="2:85" ht="15" customHeight="1">
      <c r="B65" s="163" t="s">
        <v>20</v>
      </c>
      <c r="C65" s="164"/>
      <c r="D65" s="187" t="s">
        <v>147</v>
      </c>
      <c r="E65" s="162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  <c r="CE65" s="15">
        <f>SUM(BS65:CD65)</f>
        <v>2693</v>
      </c>
      <c r="CF65" s="70">
        <v>166</v>
      </c>
      <c r="CG65" s="70">
        <v>154</v>
      </c>
    </row>
    <row r="66" spans="2:85" ht="15" customHeight="1">
      <c r="B66" s="175" t="s">
        <v>115</v>
      </c>
      <c r="C66" s="176"/>
      <c r="D66" s="157" t="s">
        <v>80</v>
      </c>
      <c r="E66" s="158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  <c r="CB66" s="133">
        <v>1.0589999999999999</v>
      </c>
      <c r="CC66" s="133">
        <v>1.2769999999999999</v>
      </c>
      <c r="CD66" s="133">
        <v>1.4</v>
      </c>
      <c r="CE66" s="90">
        <f>CE65/BR65</f>
        <v>1.1146523178807948</v>
      </c>
      <c r="CF66" s="75">
        <v>1.0569999999999999</v>
      </c>
      <c r="CG66" s="75">
        <v>0.83699999999999997</v>
      </c>
    </row>
    <row r="67" spans="2:85" ht="15" customHeight="1">
      <c r="B67" s="163" t="s">
        <v>142</v>
      </c>
      <c r="C67" s="164"/>
      <c r="D67" s="187" t="s">
        <v>148</v>
      </c>
      <c r="E67" s="162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  <c r="CE67" s="15">
        <f>SUM(BS67:CD67)</f>
        <v>435</v>
      </c>
      <c r="CF67" s="70">
        <v>45</v>
      </c>
      <c r="CG67" s="70">
        <v>55</v>
      </c>
    </row>
    <row r="68" spans="2:85" ht="15" customHeight="1">
      <c r="B68" s="175" t="s">
        <v>115</v>
      </c>
      <c r="C68" s="176"/>
      <c r="D68" s="157" t="s">
        <v>80</v>
      </c>
      <c r="E68" s="158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  <c r="CB68" s="133">
        <v>1.9470000000000001</v>
      </c>
      <c r="CC68" s="133">
        <v>1.1890000000000001</v>
      </c>
      <c r="CD68" s="133">
        <v>1.696</v>
      </c>
      <c r="CE68" s="90">
        <f>CE67/BR67</f>
        <v>1.9162995594713657</v>
      </c>
      <c r="CF68" s="75">
        <v>6.4290000000000003</v>
      </c>
      <c r="CG68" s="75">
        <v>2.391</v>
      </c>
    </row>
    <row r="69" spans="2:85" ht="15" customHeight="1">
      <c r="B69" s="163" t="s">
        <v>21</v>
      </c>
      <c r="C69" s="164"/>
      <c r="D69" s="161" t="s">
        <v>81</v>
      </c>
      <c r="E69" s="162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  <c r="CE69" s="32">
        <f>SUM(BS69:CD69)</f>
        <v>21296</v>
      </c>
      <c r="CF69" s="76">
        <v>1970</v>
      </c>
      <c r="CG69" s="76">
        <v>1776</v>
      </c>
    </row>
    <row r="70" spans="2:85" ht="15" customHeight="1">
      <c r="B70" s="175" t="s">
        <v>115</v>
      </c>
      <c r="C70" s="176"/>
      <c r="D70" s="157" t="s">
        <v>80</v>
      </c>
      <c r="E70" s="158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  <c r="CB70" s="126">
        <v>1.2330000000000001</v>
      </c>
      <c r="CC70" s="126">
        <v>1.046</v>
      </c>
      <c r="CD70" s="126">
        <v>1.4330000000000001</v>
      </c>
      <c r="CE70" s="90">
        <f>CE69/BR69</f>
        <v>1.2325500636647759</v>
      </c>
      <c r="CF70" s="71">
        <v>1.4730000000000001</v>
      </c>
      <c r="CG70" s="71">
        <v>1.3919999999999999</v>
      </c>
    </row>
    <row r="71" spans="2:85" ht="15" customHeight="1">
      <c r="B71" s="163" t="s">
        <v>22</v>
      </c>
      <c r="C71" s="164"/>
      <c r="D71" s="161" t="s">
        <v>82</v>
      </c>
      <c r="E71" s="162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  <c r="CE71" s="32">
        <f>CD71</f>
        <v>111133</v>
      </c>
      <c r="CF71" s="76">
        <v>111347</v>
      </c>
      <c r="CG71" s="76">
        <v>111682</v>
      </c>
    </row>
    <row r="72" spans="2:85" ht="15" customHeight="1">
      <c r="B72" s="203" t="s">
        <v>177</v>
      </c>
      <c r="C72" s="176"/>
      <c r="D72" s="157" t="s">
        <v>72</v>
      </c>
      <c r="E72" s="158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214</v>
      </c>
      <c r="CA72" s="135" t="s">
        <v>217</v>
      </c>
      <c r="CB72" s="135" t="s">
        <v>220</v>
      </c>
      <c r="CC72" s="135" t="s">
        <v>223</v>
      </c>
      <c r="CD72" s="135" t="s">
        <v>226</v>
      </c>
      <c r="CE72" s="18" t="s">
        <v>0</v>
      </c>
      <c r="CF72" s="74">
        <v>214</v>
      </c>
      <c r="CG72" s="74">
        <v>335</v>
      </c>
    </row>
    <row r="73" spans="2:85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9"/>
    </row>
    <row r="74" spans="2:85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  <c r="CE74" s="19"/>
    </row>
    <row r="75" spans="2:85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  <c r="CE75" s="19"/>
    </row>
    <row r="76" spans="2:85" ht="24.75" customHeight="1">
      <c r="B76" s="179"/>
      <c r="C76" s="180"/>
      <c r="D76" s="190"/>
      <c r="E76" s="180"/>
      <c r="F76" s="154" t="s">
        <v>31</v>
      </c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6"/>
      <c r="R76" s="3" t="s">
        <v>32</v>
      </c>
      <c r="S76" s="154" t="s">
        <v>33</v>
      </c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6"/>
      <c r="AE76" s="3" t="s">
        <v>34</v>
      </c>
      <c r="AF76" s="148" t="s">
        <v>35</v>
      </c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61" t="s">
        <v>113</v>
      </c>
      <c r="AS76" s="142" t="s">
        <v>114</v>
      </c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4"/>
      <c r="BE76" s="61" t="s">
        <v>135</v>
      </c>
      <c r="BF76" s="142" t="s">
        <v>198</v>
      </c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4"/>
      <c r="BR76" s="61" t="s">
        <v>194</v>
      </c>
      <c r="BS76" s="142" t="s">
        <v>204</v>
      </c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4"/>
      <c r="CE76" s="61" t="s">
        <v>227</v>
      </c>
      <c r="CF76" s="206" t="s">
        <v>228</v>
      </c>
      <c r="CG76" s="207"/>
    </row>
    <row r="77" spans="2:85" ht="15" customHeight="1">
      <c r="B77" s="181"/>
      <c r="C77" s="182"/>
      <c r="D77" s="191"/>
      <c r="E77" s="182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213</v>
      </c>
      <c r="CA77" s="66" t="s">
        <v>216</v>
      </c>
      <c r="CB77" s="66" t="s">
        <v>219</v>
      </c>
      <c r="CC77" s="66" t="s">
        <v>222</v>
      </c>
      <c r="CD77" s="66" t="s">
        <v>225</v>
      </c>
      <c r="CE77" s="110" t="s">
        <v>167</v>
      </c>
      <c r="CF77" s="139" t="s">
        <v>168</v>
      </c>
      <c r="CG77" s="4" t="s">
        <v>197</v>
      </c>
    </row>
    <row r="78" spans="2:85" ht="15" customHeight="1">
      <c r="B78" s="204" t="s">
        <v>164</v>
      </c>
      <c r="C78" s="205"/>
      <c r="D78" s="192" t="s">
        <v>162</v>
      </c>
      <c r="E78" s="170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503</v>
      </c>
      <c r="BU78" s="76">
        <v>431</v>
      </c>
      <c r="BV78" s="76">
        <v>560</v>
      </c>
      <c r="BW78" s="76">
        <v>541</v>
      </c>
      <c r="BX78" s="76">
        <v>471</v>
      </c>
      <c r="BY78" s="76">
        <v>502</v>
      </c>
      <c r="BZ78" s="76">
        <v>557</v>
      </c>
      <c r="CA78" s="76">
        <v>544</v>
      </c>
      <c r="CB78" s="76">
        <v>548</v>
      </c>
      <c r="CC78" s="76">
        <v>466</v>
      </c>
      <c r="CD78" s="76">
        <v>519</v>
      </c>
      <c r="CE78" s="113">
        <f>SUM(BS78:CD78)</f>
        <v>6186</v>
      </c>
      <c r="CF78" s="76">
        <v>545</v>
      </c>
      <c r="CG78" s="76">
        <v>438</v>
      </c>
    </row>
    <row r="79" spans="2:85" ht="15" customHeight="1">
      <c r="B79" s="151" t="s">
        <v>119</v>
      </c>
      <c r="C79" s="152"/>
      <c r="D79" s="153" t="s">
        <v>160</v>
      </c>
      <c r="E79" s="153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1.1779999999999999</v>
      </c>
      <c r="BU79" s="83">
        <v>0.92900000000000005</v>
      </c>
      <c r="BV79" s="83">
        <v>1.113</v>
      </c>
      <c r="BW79" s="83">
        <v>0.92</v>
      </c>
      <c r="BX79" s="83">
        <v>0.92900000000000005</v>
      </c>
      <c r="BY79" s="83">
        <v>0.93500000000000005</v>
      </c>
      <c r="BZ79" s="83">
        <v>1.024</v>
      </c>
      <c r="CA79" s="83">
        <v>1.133</v>
      </c>
      <c r="CB79" s="83">
        <v>1.07</v>
      </c>
      <c r="CC79" s="83">
        <v>0.90100000000000002</v>
      </c>
      <c r="CD79" s="83">
        <v>1.141</v>
      </c>
      <c r="CE79" s="29">
        <f>CE78/BR78</f>
        <v>1.0221414408460012</v>
      </c>
      <c r="CF79" s="83">
        <v>1.002</v>
      </c>
      <c r="CG79" s="83">
        <v>0.871</v>
      </c>
    </row>
    <row r="80" spans="2:85" ht="15" customHeight="1">
      <c r="B80" s="149" t="s">
        <v>166</v>
      </c>
      <c r="C80" s="150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1047</v>
      </c>
      <c r="BU80" s="118">
        <v>1478</v>
      </c>
      <c r="BV80" s="118">
        <v>2038</v>
      </c>
      <c r="BW80" s="118">
        <v>2579</v>
      </c>
      <c r="BX80" s="118">
        <v>3050</v>
      </c>
      <c r="BY80" s="118">
        <v>3552</v>
      </c>
      <c r="BZ80" s="118">
        <v>4109</v>
      </c>
      <c r="CA80" s="118">
        <v>4653</v>
      </c>
      <c r="CB80" s="118">
        <v>5201</v>
      </c>
      <c r="CC80" s="118">
        <v>5667</v>
      </c>
      <c r="CD80" s="118">
        <v>6186</v>
      </c>
      <c r="CE80" s="120" t="s">
        <v>0</v>
      </c>
      <c r="CF80" s="118">
        <v>545</v>
      </c>
      <c r="CG80" s="118">
        <v>983</v>
      </c>
    </row>
    <row r="81" spans="2:85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  <c r="CE81" s="19"/>
    </row>
    <row r="82" spans="2:85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  <c r="CE82" s="19"/>
    </row>
    <row r="83" spans="2:85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  <c r="CE83" s="19"/>
    </row>
    <row r="84" spans="2:85" ht="24.75" customHeight="1">
      <c r="B84" s="179"/>
      <c r="C84" s="180"/>
      <c r="D84" s="179"/>
      <c r="E84" s="180"/>
      <c r="F84" s="154" t="s">
        <v>31</v>
      </c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6"/>
      <c r="R84" s="3" t="s">
        <v>32</v>
      </c>
      <c r="S84" s="154" t="s">
        <v>33</v>
      </c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6"/>
      <c r="AE84" s="3" t="s">
        <v>34</v>
      </c>
      <c r="AF84" s="148" t="s">
        <v>35</v>
      </c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61" t="s">
        <v>113</v>
      </c>
      <c r="AS84" s="142" t="s">
        <v>114</v>
      </c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4"/>
      <c r="BE84" s="61" t="s">
        <v>135</v>
      </c>
      <c r="BF84" s="142" t="s">
        <v>198</v>
      </c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4"/>
      <c r="BR84" s="61" t="s">
        <v>194</v>
      </c>
      <c r="BS84" s="142" t="s">
        <v>204</v>
      </c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4"/>
      <c r="CE84" s="61" t="s">
        <v>227</v>
      </c>
      <c r="CF84" s="206" t="s">
        <v>228</v>
      </c>
      <c r="CG84" s="207"/>
    </row>
    <row r="85" spans="2:85" ht="15" customHeight="1">
      <c r="B85" s="181"/>
      <c r="C85" s="182"/>
      <c r="D85" s="181"/>
      <c r="E85" s="182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213</v>
      </c>
      <c r="CA85" s="66" t="s">
        <v>216</v>
      </c>
      <c r="CB85" s="66" t="s">
        <v>219</v>
      </c>
      <c r="CC85" s="66" t="s">
        <v>222</v>
      </c>
      <c r="CD85" s="66" t="s">
        <v>225</v>
      </c>
      <c r="CE85" s="5" t="s">
        <v>48</v>
      </c>
      <c r="CF85" s="138" t="s">
        <v>61</v>
      </c>
      <c r="CG85" s="4" t="s">
        <v>197</v>
      </c>
    </row>
    <row r="86" spans="2:85" ht="15" customHeight="1">
      <c r="B86" s="193" t="s">
        <v>23</v>
      </c>
      <c r="C86" s="194"/>
      <c r="D86" s="169" t="s">
        <v>83</v>
      </c>
      <c r="E86" s="170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  <c r="CE86" s="32">
        <f>SUM(BS86:CD86)</f>
        <v>2559</v>
      </c>
      <c r="CF86" s="76">
        <v>201</v>
      </c>
      <c r="CG86" s="76">
        <v>175</v>
      </c>
    </row>
    <row r="87" spans="2:85" ht="15" customHeight="1">
      <c r="B87" s="193" t="s">
        <v>24</v>
      </c>
      <c r="C87" s="194"/>
      <c r="D87" s="169" t="s">
        <v>84</v>
      </c>
      <c r="E87" s="170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  <c r="CE87" s="23">
        <f>CD87</f>
        <v>26993</v>
      </c>
      <c r="CF87" s="78">
        <v>27194</v>
      </c>
      <c r="CG87" s="78">
        <v>27369</v>
      </c>
    </row>
    <row r="88" spans="2:85" ht="15" customHeight="1">
      <c r="B88" s="201" t="s">
        <v>119</v>
      </c>
      <c r="C88" s="202"/>
      <c r="D88" s="177" t="s">
        <v>85</v>
      </c>
      <c r="E88" s="178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  <c r="CE88" s="12">
        <f>CD88</f>
        <v>1.0660000000000001</v>
      </c>
      <c r="CF88" s="69">
        <v>8.4000000000000005E-2</v>
      </c>
      <c r="CG88" s="69">
        <v>0.157</v>
      </c>
    </row>
    <row r="89" spans="2:85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  <c r="CE89" s="19"/>
    </row>
    <row r="90" spans="2:85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  <c r="CE90" s="19"/>
    </row>
    <row r="91" spans="2:85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  <c r="CE91" s="19"/>
    </row>
    <row r="92" spans="2:85" ht="24.75" customHeight="1">
      <c r="B92" s="179"/>
      <c r="C92" s="180"/>
      <c r="D92" s="179"/>
      <c r="E92" s="180"/>
      <c r="F92" s="154" t="s">
        <v>31</v>
      </c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6"/>
      <c r="R92" s="3" t="s">
        <v>32</v>
      </c>
      <c r="S92" s="154" t="s">
        <v>33</v>
      </c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6"/>
      <c r="AE92" s="3" t="s">
        <v>34</v>
      </c>
      <c r="AF92" s="148" t="s">
        <v>35</v>
      </c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61" t="s">
        <v>113</v>
      </c>
      <c r="AS92" s="145" t="s">
        <v>128</v>
      </c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7"/>
      <c r="BE92" s="61" t="s">
        <v>113</v>
      </c>
      <c r="BF92" s="142" t="s">
        <v>198</v>
      </c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4"/>
      <c r="BR92" s="61" t="s">
        <v>194</v>
      </c>
      <c r="BS92" s="142" t="s">
        <v>204</v>
      </c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4"/>
      <c r="CE92" s="61" t="s">
        <v>227</v>
      </c>
      <c r="CF92" s="206" t="s">
        <v>228</v>
      </c>
      <c r="CG92" s="207"/>
    </row>
    <row r="93" spans="2:85" ht="15" customHeight="1">
      <c r="B93" s="181"/>
      <c r="C93" s="182"/>
      <c r="D93" s="181"/>
      <c r="E93" s="182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  <c r="CA93" s="66" t="s">
        <v>215</v>
      </c>
      <c r="CB93" s="66" t="s">
        <v>218</v>
      </c>
      <c r="CC93" s="66" t="s">
        <v>221</v>
      </c>
      <c r="CD93" s="66" t="s">
        <v>224</v>
      </c>
      <c r="CE93" s="5" t="s">
        <v>48</v>
      </c>
      <c r="CF93" s="138" t="s">
        <v>36</v>
      </c>
      <c r="CG93" s="4" t="s">
        <v>144</v>
      </c>
    </row>
    <row r="94" spans="2:85" ht="15" customHeight="1">
      <c r="B94" s="193" t="s">
        <v>25</v>
      </c>
      <c r="C94" s="194"/>
      <c r="D94" s="169" t="s">
        <v>86</v>
      </c>
      <c r="E94" s="170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  <c r="CA94" s="76">
        <v>30</v>
      </c>
      <c r="CB94" s="76">
        <v>30</v>
      </c>
      <c r="CC94" s="76">
        <v>30</v>
      </c>
      <c r="CD94" s="76">
        <v>30</v>
      </c>
      <c r="CE94" s="32">
        <f>SUM(BS94:CD94)</f>
        <v>361</v>
      </c>
      <c r="CF94" s="76">
        <v>30</v>
      </c>
      <c r="CG94" s="76">
        <v>30</v>
      </c>
    </row>
    <row r="95" spans="2:85" ht="15" customHeight="1">
      <c r="B95" s="193" t="s">
        <v>27</v>
      </c>
      <c r="C95" s="194"/>
      <c r="D95" s="169" t="s">
        <v>87</v>
      </c>
      <c r="E95" s="170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  <c r="CA95" s="78">
        <v>271</v>
      </c>
      <c r="CB95" s="78">
        <v>301</v>
      </c>
      <c r="CC95" s="78">
        <v>331</v>
      </c>
      <c r="CD95" s="78">
        <v>361</v>
      </c>
      <c r="CE95" s="23">
        <f>CD95</f>
        <v>361</v>
      </c>
      <c r="CF95" s="78">
        <v>30</v>
      </c>
      <c r="CG95" s="78">
        <v>60</v>
      </c>
    </row>
    <row r="96" spans="2:85" ht="15" customHeight="1">
      <c r="B96" s="201" t="s">
        <v>119</v>
      </c>
      <c r="C96" s="202"/>
      <c r="D96" s="177" t="s">
        <v>85</v>
      </c>
      <c r="E96" s="178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  <c r="CA96" s="69">
        <v>0.753</v>
      </c>
      <c r="CB96" s="69">
        <v>0.83599999999999997</v>
      </c>
      <c r="CC96" s="69">
        <v>0.91900000000000004</v>
      </c>
      <c r="CD96" s="69">
        <v>1.0029999999999999</v>
      </c>
      <c r="CE96" s="12">
        <f>CD96</f>
        <v>1.0029999999999999</v>
      </c>
      <c r="CF96" s="69">
        <v>8.3000000000000004E-2</v>
      </c>
      <c r="CG96" s="69">
        <v>0.16700000000000001</v>
      </c>
    </row>
    <row r="97" spans="2:85" ht="15" customHeight="1">
      <c r="B97" s="193" t="s">
        <v>26</v>
      </c>
      <c r="C97" s="194"/>
      <c r="D97" s="169" t="s">
        <v>88</v>
      </c>
      <c r="E97" s="170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  <c r="CA97" s="76">
        <v>26</v>
      </c>
      <c r="CB97" s="76">
        <v>26</v>
      </c>
      <c r="CC97" s="76">
        <v>21</v>
      </c>
      <c r="CD97" s="76">
        <v>19</v>
      </c>
      <c r="CE97" s="32">
        <f>SUM(BS97:CD97)</f>
        <v>276</v>
      </c>
      <c r="CF97" s="76">
        <v>20</v>
      </c>
      <c r="CG97" s="76">
        <v>20</v>
      </c>
    </row>
    <row r="98" spans="2:85" ht="15" customHeight="1">
      <c r="B98" s="199" t="s">
        <v>27</v>
      </c>
      <c r="C98" s="200"/>
      <c r="D98" s="169" t="s">
        <v>87</v>
      </c>
      <c r="E98" s="170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  <c r="CA98" s="78">
        <v>210</v>
      </c>
      <c r="CB98" s="78">
        <v>236</v>
      </c>
      <c r="CC98" s="78">
        <v>257</v>
      </c>
      <c r="CD98" s="78">
        <v>276</v>
      </c>
      <c r="CE98" s="23">
        <f>CD98</f>
        <v>276</v>
      </c>
      <c r="CF98" s="78">
        <v>20</v>
      </c>
      <c r="CG98" s="78">
        <v>40</v>
      </c>
    </row>
    <row r="99" spans="2:85" ht="15" customHeight="1">
      <c r="B99" s="201" t="s">
        <v>119</v>
      </c>
      <c r="C99" s="202"/>
      <c r="D99" s="177" t="s">
        <v>85</v>
      </c>
      <c r="E99" s="178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  <c r="CA99" s="69">
        <v>0.84</v>
      </c>
      <c r="CB99" s="69">
        <v>0.94399999999999995</v>
      </c>
      <c r="CC99" s="69">
        <v>1.028</v>
      </c>
      <c r="CD99" s="69">
        <v>1.1040000000000001</v>
      </c>
      <c r="CE99" s="12">
        <f>CD99</f>
        <v>1.1040000000000001</v>
      </c>
      <c r="CF99" s="69">
        <v>0.08</v>
      </c>
      <c r="CG99" s="69">
        <v>0.16</v>
      </c>
    </row>
    <row r="100" spans="2:85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9"/>
    </row>
    <row r="101" spans="2:85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  <c r="CE101" s="46"/>
    </row>
    <row r="102" spans="2:85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  <c r="CE102" s="46"/>
    </row>
  </sheetData>
  <dataConsolidate/>
  <mergeCells count="141">
    <mergeCell ref="CF7:CG7"/>
    <mergeCell ref="CF24:CG24"/>
    <mergeCell ref="CF37:CG37"/>
    <mergeCell ref="CF52:CG52"/>
    <mergeCell ref="CF63:CG63"/>
    <mergeCell ref="CF76:CG76"/>
    <mergeCell ref="CF84:CG84"/>
    <mergeCell ref="CF92:CG92"/>
    <mergeCell ref="B39:C39"/>
    <mergeCell ref="B41:C41"/>
    <mergeCell ref="B42:C42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28:E28"/>
    <mergeCell ref="B67:C67"/>
    <mergeCell ref="B68:C68"/>
    <mergeCell ref="D37:E38"/>
    <mergeCell ref="B55:C55"/>
    <mergeCell ref="B56:C56"/>
    <mergeCell ref="B58:C58"/>
    <mergeCell ref="B59:C59"/>
    <mergeCell ref="B63:C64"/>
    <mergeCell ref="B47:C47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  <mergeCell ref="B28:C28"/>
    <mergeCell ref="B37:C38"/>
    <mergeCell ref="D65:E65"/>
    <mergeCell ref="D66:E66"/>
    <mergeCell ref="D39:E39"/>
    <mergeCell ref="D47:E47"/>
    <mergeCell ref="B65:C65"/>
    <mergeCell ref="D99:E99"/>
    <mergeCell ref="D98:E98"/>
    <mergeCell ref="D96:E96"/>
    <mergeCell ref="D97:E97"/>
    <mergeCell ref="D94:E94"/>
    <mergeCell ref="D69:E69"/>
    <mergeCell ref="B70:C70"/>
    <mergeCell ref="D70:E70"/>
    <mergeCell ref="D76:E77"/>
    <mergeCell ref="D78:E78"/>
    <mergeCell ref="D67:E67"/>
    <mergeCell ref="D68:E68"/>
    <mergeCell ref="B43:C43"/>
    <mergeCell ref="B45:C45"/>
    <mergeCell ref="D42:E42"/>
    <mergeCell ref="D43:E43"/>
    <mergeCell ref="D45:E45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F76:Q76"/>
    <mergeCell ref="S76:AD76"/>
    <mergeCell ref="AF76:AQ76"/>
    <mergeCell ref="AS76:BD76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CD7"/>
    <mergeCell ref="BS24:CD24"/>
    <mergeCell ref="BS37:CD37"/>
    <mergeCell ref="BS52:CD52"/>
    <mergeCell ref="BS63:CD63"/>
    <mergeCell ref="BS76:CD76"/>
    <mergeCell ref="BS84:CD84"/>
    <mergeCell ref="BS92:CD92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2025-12-17T03:03:00Z</dcterms:modified>
</cp:coreProperties>
</file>